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bs-sv12\Factory\Product\Profiling\Document\Manual\Tool\AppForm\AppForm_2021_07\"/>
    </mc:Choice>
  </mc:AlternateContent>
  <bookViews>
    <workbookView xWindow="0" yWindow="0" windowWidth="28800" windowHeight="15345"/>
  </bookViews>
  <sheets>
    <sheet name="Application Form" sheetId="1" r:id="rId1"/>
    <sheet name="Sample Shipping Info" sheetId="3" r:id="rId2"/>
    <sheet name="Receipt of Samples" sheetId="4" r:id="rId3"/>
  </sheets>
  <definedNames>
    <definedName name="_xlnm._FilterDatabase" localSheetId="0" hidden="1">'Application Form'!$CE$139:$DC$149</definedName>
    <definedName name="CheckList">'Application Form'!$CF$140:$CJ$160</definedName>
    <definedName name="_xlnm.Print_Area" localSheetId="0">'Application Form'!$F$1:$BG$156</definedName>
    <definedName name="_xlnm.Print_Area" localSheetId="2">'Receipt of Samples'!$A$1:$L$92</definedName>
    <definedName name="_xlnm.Print_Area" localSheetId="1">'Sample Shipping Info'!$A$1:$O$43</definedName>
  </definedNames>
  <calcPr calcId="152511"/>
</workbook>
</file>

<file path=xl/calcChain.xml><?xml version="1.0" encoding="utf-8"?>
<calcChain xmlns="http://schemas.openxmlformats.org/spreadsheetml/2006/main">
  <c r="V70" i="1" l="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0" i="1"/>
  <c r="CS159" i="1" l="1"/>
  <c r="CS160" i="1"/>
  <c r="AL70" i="1" l="1"/>
  <c r="CS157" i="1" l="1"/>
  <c r="CS150" i="1"/>
  <c r="CS151" i="1"/>
  <c r="CS152" i="1"/>
  <c r="CS153" i="1"/>
  <c r="CS154" i="1"/>
  <c r="CS155" i="1"/>
  <c r="CS156" i="1"/>
  <c r="CS158" i="1"/>
  <c r="BV153" i="1"/>
  <c r="CB153" i="1"/>
  <c r="CA153" i="1"/>
  <c r="BZ153" i="1"/>
  <c r="BY153" i="1"/>
  <c r="BX153" i="1"/>
  <c r="BW153" i="1"/>
  <c r="BU153" i="1"/>
  <c r="CB151" i="1"/>
  <c r="CA151" i="1"/>
  <c r="BZ151" i="1"/>
  <c r="BY151" i="1"/>
  <c r="BX151" i="1"/>
  <c r="BW151" i="1"/>
  <c r="BV151" i="1"/>
  <c r="BU151" i="1"/>
  <c r="CR141" i="1" l="1"/>
  <c r="CR142" i="1"/>
  <c r="CR143" i="1"/>
  <c r="CR144" i="1"/>
  <c r="CR145" i="1"/>
  <c r="CR146" i="1"/>
  <c r="CR147" i="1"/>
  <c r="CR148" i="1"/>
  <c r="CR149" i="1"/>
  <c r="CG34" i="1" l="1"/>
  <c r="CG31" i="1"/>
  <c r="CG32" i="1"/>
  <c r="CG33" i="1"/>
  <c r="D20" i="3" l="1"/>
  <c r="D19" i="3"/>
  <c r="D20" i="4" s="1"/>
  <c r="D18" i="3"/>
  <c r="D19" i="4" s="1"/>
  <c r="D17" i="3"/>
  <c r="D16" i="3"/>
  <c r="D15" i="3"/>
  <c r="D13" i="3"/>
  <c r="D12" i="3"/>
  <c r="D11" i="3"/>
  <c r="D14" i="4" s="1"/>
  <c r="D10" i="3"/>
  <c r="D15" i="4" s="1"/>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31" i="4"/>
  <c r="CG30" i="1"/>
  <c r="L13" i="4"/>
  <c r="L14" i="4"/>
  <c r="L16" i="4"/>
  <c r="D26" i="4"/>
  <c r="D27" i="4"/>
  <c r="CG20" i="1"/>
  <c r="CG19" i="1"/>
  <c r="CG18" i="1"/>
  <c r="CG17" i="1"/>
  <c r="CG16" i="1"/>
  <c r="CG15" i="1"/>
  <c r="CG14" i="1"/>
  <c r="CG13" i="1"/>
  <c r="CG12" i="1"/>
  <c r="CG10" i="1"/>
  <c r="CR140" i="1" l="1"/>
  <c r="CB146" i="1" l="1"/>
  <c r="CA146" i="1"/>
  <c r="BZ146" i="1"/>
  <c r="BY146" i="1"/>
  <c r="BX146" i="1"/>
  <c r="BW146" i="1"/>
  <c r="BV146" i="1"/>
  <c r="BU146" i="1"/>
  <c r="CB144" i="1"/>
  <c r="CA144" i="1"/>
  <c r="BZ144" i="1"/>
  <c r="BY144" i="1"/>
  <c r="BX144" i="1"/>
  <c r="BW144" i="1"/>
  <c r="BV144" i="1"/>
  <c r="BU144" i="1"/>
  <c r="CB142" i="1"/>
  <c r="CA142" i="1"/>
  <c r="BZ142" i="1"/>
  <c r="BY142" i="1"/>
  <c r="BX142" i="1"/>
  <c r="BW142" i="1"/>
  <c r="BV142" i="1"/>
  <c r="BU142" i="1"/>
  <c r="J31" i="4"/>
  <c r="CX121" i="1"/>
  <c r="CX73" i="1"/>
  <c r="CX74" i="1"/>
  <c r="CZ74" i="1" s="1"/>
  <c r="DB74" i="1" s="1"/>
  <c r="DD74" i="1" s="1"/>
  <c r="DF74" i="1" s="1"/>
  <c r="CX75" i="1"/>
  <c r="CZ75" i="1" s="1"/>
  <c r="DB75" i="1" s="1"/>
  <c r="DD75" i="1" s="1"/>
  <c r="DF75" i="1" s="1"/>
  <c r="CX76" i="1"/>
  <c r="CZ76" i="1" s="1"/>
  <c r="DB76" i="1" s="1"/>
  <c r="DD76" i="1" s="1"/>
  <c r="DF76" i="1" s="1"/>
  <c r="CX77" i="1"/>
  <c r="CX78" i="1"/>
  <c r="CZ78" i="1" s="1"/>
  <c r="DB78" i="1" s="1"/>
  <c r="DD78" i="1" s="1"/>
  <c r="DF78" i="1" s="1"/>
  <c r="CX79" i="1"/>
  <c r="CZ79" i="1" s="1"/>
  <c r="DB79" i="1" s="1"/>
  <c r="DD79" i="1" s="1"/>
  <c r="DF79" i="1" s="1"/>
  <c r="CX80" i="1"/>
  <c r="CZ80" i="1" s="1"/>
  <c r="DB80" i="1" s="1"/>
  <c r="DD80" i="1" s="1"/>
  <c r="DF80" i="1" s="1"/>
  <c r="CX81" i="1"/>
  <c r="CX82" i="1"/>
  <c r="CZ82" i="1" s="1"/>
  <c r="DB82" i="1" s="1"/>
  <c r="DD82" i="1" s="1"/>
  <c r="DF82" i="1" s="1"/>
  <c r="CX83" i="1"/>
  <c r="CZ83" i="1" s="1"/>
  <c r="DB83" i="1" s="1"/>
  <c r="DD83" i="1" s="1"/>
  <c r="DF83" i="1" s="1"/>
  <c r="CX84" i="1"/>
  <c r="CZ84" i="1" s="1"/>
  <c r="DB84" i="1" s="1"/>
  <c r="DD84" i="1" s="1"/>
  <c r="DF84" i="1" s="1"/>
  <c r="CX85" i="1"/>
  <c r="CX86" i="1"/>
  <c r="CZ86" i="1" s="1"/>
  <c r="DB86" i="1" s="1"/>
  <c r="DD86" i="1" s="1"/>
  <c r="DF86" i="1" s="1"/>
  <c r="CX87" i="1"/>
  <c r="CZ87" i="1" s="1"/>
  <c r="DB87" i="1" s="1"/>
  <c r="DD87" i="1" s="1"/>
  <c r="DF87" i="1" s="1"/>
  <c r="CX88" i="1"/>
  <c r="CZ88" i="1" s="1"/>
  <c r="DB88" i="1" s="1"/>
  <c r="DD88" i="1" s="1"/>
  <c r="DF88" i="1" s="1"/>
  <c r="CX89" i="1"/>
  <c r="CX90" i="1"/>
  <c r="CZ90" i="1" s="1"/>
  <c r="DB90" i="1" s="1"/>
  <c r="DD90" i="1" s="1"/>
  <c r="DF90" i="1" s="1"/>
  <c r="CX91" i="1"/>
  <c r="CZ91" i="1" s="1"/>
  <c r="DB91" i="1" s="1"/>
  <c r="DD91" i="1" s="1"/>
  <c r="DF91" i="1" s="1"/>
  <c r="CX92" i="1"/>
  <c r="CZ92" i="1" s="1"/>
  <c r="DB92" i="1" s="1"/>
  <c r="DD92" i="1" s="1"/>
  <c r="DF92" i="1" s="1"/>
  <c r="CX93" i="1"/>
  <c r="CX94" i="1"/>
  <c r="CZ94" i="1" s="1"/>
  <c r="DB94" i="1" s="1"/>
  <c r="DD94" i="1" s="1"/>
  <c r="DF94" i="1" s="1"/>
  <c r="CX95" i="1"/>
  <c r="CZ95" i="1" s="1"/>
  <c r="DB95" i="1" s="1"/>
  <c r="DD95" i="1" s="1"/>
  <c r="DF95" i="1" s="1"/>
  <c r="CX96" i="1"/>
  <c r="CZ96" i="1" s="1"/>
  <c r="DB96" i="1" s="1"/>
  <c r="DD96" i="1" s="1"/>
  <c r="DF96" i="1" s="1"/>
  <c r="CX97" i="1"/>
  <c r="CX98" i="1"/>
  <c r="CZ98" i="1" s="1"/>
  <c r="DB98" i="1" s="1"/>
  <c r="DD98" i="1" s="1"/>
  <c r="DF98" i="1" s="1"/>
  <c r="CX99" i="1"/>
  <c r="CZ99" i="1" s="1"/>
  <c r="DB99" i="1" s="1"/>
  <c r="DD99" i="1" s="1"/>
  <c r="DF99" i="1" s="1"/>
  <c r="CX100" i="1"/>
  <c r="CZ100" i="1" s="1"/>
  <c r="DB100" i="1" s="1"/>
  <c r="DD100" i="1" s="1"/>
  <c r="DF100" i="1" s="1"/>
  <c r="CX101" i="1"/>
  <c r="CX102" i="1"/>
  <c r="CZ102" i="1" s="1"/>
  <c r="DB102" i="1" s="1"/>
  <c r="DD102" i="1" s="1"/>
  <c r="DF102" i="1" s="1"/>
  <c r="CX103" i="1"/>
  <c r="CZ103" i="1" s="1"/>
  <c r="DB103" i="1" s="1"/>
  <c r="DD103" i="1" s="1"/>
  <c r="DF103" i="1" s="1"/>
  <c r="CX104" i="1"/>
  <c r="CZ104" i="1" s="1"/>
  <c r="DB104" i="1" s="1"/>
  <c r="DD104" i="1" s="1"/>
  <c r="DF104" i="1" s="1"/>
  <c r="CX105" i="1"/>
  <c r="CX106" i="1"/>
  <c r="CZ106" i="1" s="1"/>
  <c r="DB106" i="1" s="1"/>
  <c r="DD106" i="1" s="1"/>
  <c r="DF106" i="1" s="1"/>
  <c r="CX107" i="1"/>
  <c r="CZ107" i="1" s="1"/>
  <c r="DB107" i="1" s="1"/>
  <c r="DD107" i="1" s="1"/>
  <c r="DF107" i="1" s="1"/>
  <c r="CX108" i="1"/>
  <c r="CZ108" i="1" s="1"/>
  <c r="DB108" i="1" s="1"/>
  <c r="DD108" i="1" s="1"/>
  <c r="DF108" i="1" s="1"/>
  <c r="CX109" i="1"/>
  <c r="CX110" i="1"/>
  <c r="CZ110" i="1" s="1"/>
  <c r="DB110" i="1" s="1"/>
  <c r="DD110" i="1" s="1"/>
  <c r="DF110" i="1" s="1"/>
  <c r="CX111" i="1"/>
  <c r="CZ111" i="1" s="1"/>
  <c r="DB111" i="1" s="1"/>
  <c r="DD111" i="1" s="1"/>
  <c r="DF111" i="1" s="1"/>
  <c r="CX112" i="1"/>
  <c r="CZ112" i="1" s="1"/>
  <c r="DB112" i="1" s="1"/>
  <c r="DD112" i="1" s="1"/>
  <c r="DF112" i="1" s="1"/>
  <c r="CX113" i="1"/>
  <c r="CX114" i="1"/>
  <c r="CZ114" i="1" s="1"/>
  <c r="DB114" i="1" s="1"/>
  <c r="DD114" i="1" s="1"/>
  <c r="DF114" i="1" s="1"/>
  <c r="CX115" i="1"/>
  <c r="CZ115" i="1" s="1"/>
  <c r="DB115" i="1" s="1"/>
  <c r="DD115" i="1" s="1"/>
  <c r="DF115" i="1" s="1"/>
  <c r="CX116" i="1"/>
  <c r="CZ116" i="1" s="1"/>
  <c r="DB116" i="1" s="1"/>
  <c r="DD116" i="1" s="1"/>
  <c r="DF116" i="1" s="1"/>
  <c r="CX117" i="1"/>
  <c r="CX118" i="1"/>
  <c r="CZ118" i="1" s="1"/>
  <c r="DB118" i="1" s="1"/>
  <c r="DD118" i="1" s="1"/>
  <c r="DF118" i="1" s="1"/>
  <c r="CX119" i="1"/>
  <c r="CZ119" i="1" s="1"/>
  <c r="DB119" i="1" s="1"/>
  <c r="DD119" i="1" s="1"/>
  <c r="DF119" i="1" s="1"/>
  <c r="CX120" i="1"/>
  <c r="CZ120" i="1" s="1"/>
  <c r="DB120" i="1" s="1"/>
  <c r="DD120" i="1" s="1"/>
  <c r="DF120" i="1" s="1"/>
  <c r="CX72" i="1"/>
  <c r="CZ72" i="1" s="1"/>
  <c r="BA77" i="1"/>
  <c r="CT77" i="1" s="1"/>
  <c r="AO73" i="1"/>
  <c r="CP73" i="1" s="1"/>
  <c r="AR73" i="1"/>
  <c r="CQ73" i="1" s="1"/>
  <c r="AU73" i="1"/>
  <c r="AX73" i="1"/>
  <c r="CS73" i="1" s="1"/>
  <c r="BA73" i="1"/>
  <c r="CT73" i="1" s="1"/>
  <c r="AO74" i="1"/>
  <c r="CP74" i="1" s="1"/>
  <c r="AR74" i="1"/>
  <c r="CQ74" i="1" s="1"/>
  <c r="AU74" i="1"/>
  <c r="CR74" i="1" s="1"/>
  <c r="AX74" i="1"/>
  <c r="CS74" i="1" s="1"/>
  <c r="BA74" i="1"/>
  <c r="CT74" i="1" s="1"/>
  <c r="AO75" i="1"/>
  <c r="CP75" i="1" s="1"/>
  <c r="AR75" i="1"/>
  <c r="CQ75" i="1" s="1"/>
  <c r="AU75" i="1"/>
  <c r="CR75" i="1" s="1"/>
  <c r="AX75" i="1"/>
  <c r="CS75" i="1" s="1"/>
  <c r="BA75" i="1"/>
  <c r="CT75" i="1" s="1"/>
  <c r="AO76" i="1"/>
  <c r="CP76" i="1" s="1"/>
  <c r="AR76" i="1"/>
  <c r="CQ76" i="1" s="1"/>
  <c r="AU76" i="1"/>
  <c r="CR76" i="1" s="1"/>
  <c r="AX76" i="1"/>
  <c r="CS76" i="1" s="1"/>
  <c r="BA76" i="1"/>
  <c r="CT76" i="1" s="1"/>
  <c r="AO77" i="1"/>
  <c r="CP77" i="1" s="1"/>
  <c r="AR77" i="1"/>
  <c r="CQ77" i="1" s="1"/>
  <c r="AU77" i="1"/>
  <c r="AX77" i="1"/>
  <c r="CS77" i="1" s="1"/>
  <c r="AO78" i="1"/>
  <c r="CP78" i="1" s="1"/>
  <c r="AR78" i="1"/>
  <c r="CQ78" i="1" s="1"/>
  <c r="AU78" i="1"/>
  <c r="CR78" i="1" s="1"/>
  <c r="AX78" i="1"/>
  <c r="CS78" i="1" s="1"/>
  <c r="BA78" i="1"/>
  <c r="CT78" i="1" s="1"/>
  <c r="AO79" i="1"/>
  <c r="CP79" i="1" s="1"/>
  <c r="AR79" i="1"/>
  <c r="CQ79" i="1" s="1"/>
  <c r="AU79" i="1"/>
  <c r="CR79" i="1" s="1"/>
  <c r="AX79" i="1"/>
  <c r="CS79" i="1" s="1"/>
  <c r="BA79" i="1"/>
  <c r="CT79" i="1" s="1"/>
  <c r="AO80" i="1"/>
  <c r="CP80" i="1" s="1"/>
  <c r="AR80" i="1"/>
  <c r="CQ80" i="1" s="1"/>
  <c r="AU80" i="1"/>
  <c r="CR80" i="1" s="1"/>
  <c r="AX80" i="1"/>
  <c r="CS80" i="1" s="1"/>
  <c r="BA80" i="1"/>
  <c r="CT80" i="1" s="1"/>
  <c r="AO81" i="1"/>
  <c r="CP81" i="1" s="1"/>
  <c r="AR81" i="1"/>
  <c r="CQ81" i="1" s="1"/>
  <c r="AU81" i="1"/>
  <c r="CR81" i="1" s="1"/>
  <c r="AX81" i="1"/>
  <c r="CS81" i="1" s="1"/>
  <c r="BA81" i="1"/>
  <c r="CT81" i="1" s="1"/>
  <c r="AO82" i="1"/>
  <c r="CP82" i="1" s="1"/>
  <c r="AR82" i="1"/>
  <c r="CQ82" i="1" s="1"/>
  <c r="AU82" i="1"/>
  <c r="CR82" i="1" s="1"/>
  <c r="AX82" i="1"/>
  <c r="CS82" i="1" s="1"/>
  <c r="BA82" i="1"/>
  <c r="CT82" i="1" s="1"/>
  <c r="AO83" i="1"/>
  <c r="CP83" i="1" s="1"/>
  <c r="AR83" i="1"/>
  <c r="CQ83" i="1" s="1"/>
  <c r="AU83" i="1"/>
  <c r="CR83" i="1" s="1"/>
  <c r="AX83" i="1"/>
  <c r="CS83" i="1" s="1"/>
  <c r="BA83" i="1"/>
  <c r="CT83" i="1" s="1"/>
  <c r="AO84" i="1"/>
  <c r="CP84" i="1" s="1"/>
  <c r="AR84" i="1"/>
  <c r="CQ84" i="1" s="1"/>
  <c r="AU84" i="1"/>
  <c r="CR84" i="1" s="1"/>
  <c r="AX84" i="1"/>
  <c r="CS84" i="1" s="1"/>
  <c r="BA84" i="1"/>
  <c r="CT84" i="1" s="1"/>
  <c r="AO85" i="1"/>
  <c r="CP85" i="1" s="1"/>
  <c r="AR85" i="1"/>
  <c r="CQ85" i="1" s="1"/>
  <c r="AU85" i="1"/>
  <c r="CR85" i="1" s="1"/>
  <c r="AX85" i="1"/>
  <c r="CS85" i="1" s="1"/>
  <c r="BA85" i="1"/>
  <c r="CT85" i="1" s="1"/>
  <c r="AO86" i="1"/>
  <c r="CP86" i="1" s="1"/>
  <c r="AR86" i="1"/>
  <c r="CQ86" i="1" s="1"/>
  <c r="AU86" i="1"/>
  <c r="CR86" i="1" s="1"/>
  <c r="AX86" i="1"/>
  <c r="CS86" i="1" s="1"/>
  <c r="BA86" i="1"/>
  <c r="CT86" i="1" s="1"/>
  <c r="AO87" i="1"/>
  <c r="CP87" i="1" s="1"/>
  <c r="AR87" i="1"/>
  <c r="CQ87" i="1" s="1"/>
  <c r="AU87" i="1"/>
  <c r="CR87" i="1" s="1"/>
  <c r="AX87" i="1"/>
  <c r="CS87" i="1" s="1"/>
  <c r="BA87" i="1"/>
  <c r="CT87" i="1" s="1"/>
  <c r="AO88" i="1"/>
  <c r="CP88" i="1" s="1"/>
  <c r="AR88" i="1"/>
  <c r="CQ88" i="1" s="1"/>
  <c r="AU88" i="1"/>
  <c r="CR88" i="1" s="1"/>
  <c r="AX88" i="1"/>
  <c r="CS88" i="1" s="1"/>
  <c r="BA88" i="1"/>
  <c r="CT88" i="1" s="1"/>
  <c r="AO89" i="1"/>
  <c r="CP89" i="1" s="1"/>
  <c r="AR89" i="1"/>
  <c r="CQ89" i="1" s="1"/>
  <c r="AU89" i="1"/>
  <c r="CR89" i="1" s="1"/>
  <c r="AX89" i="1"/>
  <c r="CS89" i="1" s="1"/>
  <c r="BA89" i="1"/>
  <c r="CT89" i="1" s="1"/>
  <c r="AO90" i="1"/>
  <c r="CP90" i="1" s="1"/>
  <c r="AR90" i="1"/>
  <c r="CQ90" i="1" s="1"/>
  <c r="AU90" i="1"/>
  <c r="CR90" i="1" s="1"/>
  <c r="AX90" i="1"/>
  <c r="CS90" i="1" s="1"/>
  <c r="BA90" i="1"/>
  <c r="CT90" i="1" s="1"/>
  <c r="AO91" i="1"/>
  <c r="CP91" i="1" s="1"/>
  <c r="AR91" i="1"/>
  <c r="CQ91" i="1" s="1"/>
  <c r="AU91" i="1"/>
  <c r="CR91" i="1" s="1"/>
  <c r="AX91" i="1"/>
  <c r="CS91" i="1" s="1"/>
  <c r="BA91" i="1"/>
  <c r="CT91" i="1" s="1"/>
  <c r="AO92" i="1"/>
  <c r="CP92" i="1" s="1"/>
  <c r="AR92" i="1"/>
  <c r="CQ92" i="1" s="1"/>
  <c r="AU92" i="1"/>
  <c r="CR92" i="1" s="1"/>
  <c r="AX92" i="1"/>
  <c r="CS92" i="1" s="1"/>
  <c r="BA92" i="1"/>
  <c r="CT92" i="1" s="1"/>
  <c r="AO93" i="1"/>
  <c r="CP93" i="1" s="1"/>
  <c r="AR93" i="1"/>
  <c r="CQ93" i="1" s="1"/>
  <c r="AU93" i="1"/>
  <c r="CR93" i="1" s="1"/>
  <c r="AX93" i="1"/>
  <c r="CS93" i="1" s="1"/>
  <c r="BA93" i="1"/>
  <c r="CT93" i="1" s="1"/>
  <c r="AO94" i="1"/>
  <c r="CP94" i="1" s="1"/>
  <c r="AR94" i="1"/>
  <c r="CQ94" i="1" s="1"/>
  <c r="AU94" i="1"/>
  <c r="CR94" i="1" s="1"/>
  <c r="AX94" i="1"/>
  <c r="CS94" i="1" s="1"/>
  <c r="BA94" i="1"/>
  <c r="CT94" i="1" s="1"/>
  <c r="AO95" i="1"/>
  <c r="CP95" i="1" s="1"/>
  <c r="AR95" i="1"/>
  <c r="CQ95" i="1" s="1"/>
  <c r="AU95" i="1"/>
  <c r="CR95" i="1" s="1"/>
  <c r="AX95" i="1"/>
  <c r="CS95" i="1" s="1"/>
  <c r="BA95" i="1"/>
  <c r="CT95" i="1" s="1"/>
  <c r="AO96" i="1"/>
  <c r="CP96" i="1" s="1"/>
  <c r="AR96" i="1"/>
  <c r="CQ96" i="1" s="1"/>
  <c r="AU96" i="1"/>
  <c r="CR96" i="1" s="1"/>
  <c r="AX96" i="1"/>
  <c r="CS96" i="1" s="1"/>
  <c r="BA96" i="1"/>
  <c r="CT96" i="1" s="1"/>
  <c r="AO97" i="1"/>
  <c r="CP97" i="1" s="1"/>
  <c r="AR97" i="1"/>
  <c r="CQ97" i="1" s="1"/>
  <c r="AU97" i="1"/>
  <c r="CR97" i="1" s="1"/>
  <c r="AX97" i="1"/>
  <c r="CS97" i="1" s="1"/>
  <c r="BA97" i="1"/>
  <c r="CT97" i="1" s="1"/>
  <c r="AO98" i="1"/>
  <c r="CP98" i="1" s="1"/>
  <c r="AR98" i="1"/>
  <c r="CQ98" i="1" s="1"/>
  <c r="AU98" i="1"/>
  <c r="CR98" i="1" s="1"/>
  <c r="AX98" i="1"/>
  <c r="CS98" i="1" s="1"/>
  <c r="BA98" i="1"/>
  <c r="CT98" i="1" s="1"/>
  <c r="AO99" i="1"/>
  <c r="CP99" i="1" s="1"/>
  <c r="AR99" i="1"/>
  <c r="CQ99" i="1" s="1"/>
  <c r="AU99" i="1"/>
  <c r="CR99" i="1" s="1"/>
  <c r="AX99" i="1"/>
  <c r="CS99" i="1" s="1"/>
  <c r="BA99" i="1"/>
  <c r="CT99" i="1" s="1"/>
  <c r="AO100" i="1"/>
  <c r="CP100" i="1" s="1"/>
  <c r="AR100" i="1"/>
  <c r="CQ100" i="1" s="1"/>
  <c r="AU100" i="1"/>
  <c r="CR100" i="1" s="1"/>
  <c r="AX100" i="1"/>
  <c r="CS100" i="1" s="1"/>
  <c r="BA100" i="1"/>
  <c r="CT100" i="1" s="1"/>
  <c r="AO101" i="1"/>
  <c r="CP101" i="1" s="1"/>
  <c r="AR101" i="1"/>
  <c r="CQ101" i="1" s="1"/>
  <c r="AU101" i="1"/>
  <c r="CR101" i="1" s="1"/>
  <c r="AX101" i="1"/>
  <c r="CS101" i="1" s="1"/>
  <c r="BA101" i="1"/>
  <c r="CT101" i="1" s="1"/>
  <c r="AO102" i="1"/>
  <c r="CP102" i="1" s="1"/>
  <c r="AR102" i="1"/>
  <c r="CQ102" i="1" s="1"/>
  <c r="AU102" i="1"/>
  <c r="CR102" i="1" s="1"/>
  <c r="AX102" i="1"/>
  <c r="CS102" i="1" s="1"/>
  <c r="BA102" i="1"/>
  <c r="CT102" i="1" s="1"/>
  <c r="AO103" i="1"/>
  <c r="CP103" i="1" s="1"/>
  <c r="AR103" i="1"/>
  <c r="CQ103" i="1" s="1"/>
  <c r="AU103" i="1"/>
  <c r="CR103" i="1" s="1"/>
  <c r="AX103" i="1"/>
  <c r="CS103" i="1" s="1"/>
  <c r="BA103" i="1"/>
  <c r="CT103" i="1" s="1"/>
  <c r="AO104" i="1"/>
  <c r="CP104" i="1" s="1"/>
  <c r="AR104" i="1"/>
  <c r="CQ104" i="1" s="1"/>
  <c r="AU104" i="1"/>
  <c r="CR104" i="1" s="1"/>
  <c r="AX104" i="1"/>
  <c r="CS104" i="1" s="1"/>
  <c r="BA104" i="1"/>
  <c r="CT104" i="1" s="1"/>
  <c r="AO105" i="1"/>
  <c r="CP105" i="1" s="1"/>
  <c r="AR105" i="1"/>
  <c r="CQ105" i="1" s="1"/>
  <c r="AU105" i="1"/>
  <c r="CR105" i="1" s="1"/>
  <c r="AX105" i="1"/>
  <c r="CS105" i="1" s="1"/>
  <c r="BA105" i="1"/>
  <c r="CT105" i="1" s="1"/>
  <c r="AO106" i="1"/>
  <c r="CP106" i="1" s="1"/>
  <c r="AR106" i="1"/>
  <c r="CQ106" i="1" s="1"/>
  <c r="AU106" i="1"/>
  <c r="CR106" i="1" s="1"/>
  <c r="AX106" i="1"/>
  <c r="CS106" i="1" s="1"/>
  <c r="BA106" i="1"/>
  <c r="CT106" i="1" s="1"/>
  <c r="AO107" i="1"/>
  <c r="CP107" i="1" s="1"/>
  <c r="AR107" i="1"/>
  <c r="CQ107" i="1" s="1"/>
  <c r="AU107" i="1"/>
  <c r="CR107" i="1" s="1"/>
  <c r="AX107" i="1"/>
  <c r="CS107" i="1" s="1"/>
  <c r="BA107" i="1"/>
  <c r="CT107" i="1" s="1"/>
  <c r="AO108" i="1"/>
  <c r="CP108" i="1" s="1"/>
  <c r="AR108" i="1"/>
  <c r="CQ108" i="1" s="1"/>
  <c r="AU108" i="1"/>
  <c r="CR108" i="1" s="1"/>
  <c r="AX108" i="1"/>
  <c r="CS108" i="1" s="1"/>
  <c r="BA108" i="1"/>
  <c r="CT108" i="1" s="1"/>
  <c r="AO109" i="1"/>
  <c r="CP109" i="1" s="1"/>
  <c r="AR109" i="1"/>
  <c r="CQ109" i="1" s="1"/>
  <c r="AU109" i="1"/>
  <c r="CR109" i="1" s="1"/>
  <c r="AX109" i="1"/>
  <c r="CS109" i="1" s="1"/>
  <c r="BA109" i="1"/>
  <c r="CT109" i="1" s="1"/>
  <c r="AO110" i="1"/>
  <c r="CP110" i="1" s="1"/>
  <c r="AR110" i="1"/>
  <c r="CQ110" i="1" s="1"/>
  <c r="AU110" i="1"/>
  <c r="CR110" i="1" s="1"/>
  <c r="AX110" i="1"/>
  <c r="CS110" i="1" s="1"/>
  <c r="BA110" i="1"/>
  <c r="CT110" i="1" s="1"/>
  <c r="AO111" i="1"/>
  <c r="CP111" i="1" s="1"/>
  <c r="AR111" i="1"/>
  <c r="CQ111" i="1" s="1"/>
  <c r="AU111" i="1"/>
  <c r="CR111" i="1" s="1"/>
  <c r="AX111" i="1"/>
  <c r="CS111" i="1" s="1"/>
  <c r="BA111" i="1"/>
  <c r="CT111" i="1" s="1"/>
  <c r="AO112" i="1"/>
  <c r="CP112" i="1" s="1"/>
  <c r="AR112" i="1"/>
  <c r="CQ112" i="1" s="1"/>
  <c r="AU112" i="1"/>
  <c r="CR112" i="1" s="1"/>
  <c r="AX112" i="1"/>
  <c r="CS112" i="1" s="1"/>
  <c r="BA112" i="1"/>
  <c r="CT112" i="1" s="1"/>
  <c r="AO113" i="1"/>
  <c r="CP113" i="1" s="1"/>
  <c r="AR113" i="1"/>
  <c r="CQ113" i="1" s="1"/>
  <c r="AU113" i="1"/>
  <c r="CR113" i="1" s="1"/>
  <c r="AX113" i="1"/>
  <c r="CS113" i="1" s="1"/>
  <c r="BA113" i="1"/>
  <c r="CT113" i="1" s="1"/>
  <c r="AO114" i="1"/>
  <c r="CP114" i="1" s="1"/>
  <c r="AR114" i="1"/>
  <c r="CQ114" i="1" s="1"/>
  <c r="AU114" i="1"/>
  <c r="CR114" i="1" s="1"/>
  <c r="AX114" i="1"/>
  <c r="CS114" i="1" s="1"/>
  <c r="BA114" i="1"/>
  <c r="CT114" i="1" s="1"/>
  <c r="AO115" i="1"/>
  <c r="CP115" i="1" s="1"/>
  <c r="AR115" i="1"/>
  <c r="CQ115" i="1" s="1"/>
  <c r="AU115" i="1"/>
  <c r="CR115" i="1" s="1"/>
  <c r="AX115" i="1"/>
  <c r="CS115" i="1" s="1"/>
  <c r="BA115" i="1"/>
  <c r="CT115" i="1" s="1"/>
  <c r="AO116" i="1"/>
  <c r="CP116" i="1" s="1"/>
  <c r="AR116" i="1"/>
  <c r="CQ116" i="1" s="1"/>
  <c r="AU116" i="1"/>
  <c r="CR116" i="1" s="1"/>
  <c r="AX116" i="1"/>
  <c r="CS116" i="1" s="1"/>
  <c r="BA116" i="1"/>
  <c r="CT116" i="1" s="1"/>
  <c r="AO117" i="1"/>
  <c r="CP117" i="1" s="1"/>
  <c r="AR117" i="1"/>
  <c r="CQ117" i="1" s="1"/>
  <c r="AU117" i="1"/>
  <c r="CR117" i="1" s="1"/>
  <c r="AX117" i="1"/>
  <c r="CS117" i="1" s="1"/>
  <c r="BA117" i="1"/>
  <c r="CT117" i="1" s="1"/>
  <c r="AO118" i="1"/>
  <c r="CP118" i="1" s="1"/>
  <c r="AR118" i="1"/>
  <c r="CQ118" i="1" s="1"/>
  <c r="AU118" i="1"/>
  <c r="CR118" i="1" s="1"/>
  <c r="AX118" i="1"/>
  <c r="CS118" i="1" s="1"/>
  <c r="BA118" i="1"/>
  <c r="CT118" i="1" s="1"/>
  <c r="AO119" i="1"/>
  <c r="CP119" i="1" s="1"/>
  <c r="AR119" i="1"/>
  <c r="CQ119" i="1" s="1"/>
  <c r="AU119" i="1"/>
  <c r="CR119" i="1" s="1"/>
  <c r="AX119" i="1"/>
  <c r="CS119" i="1" s="1"/>
  <c r="BA119" i="1"/>
  <c r="CT119" i="1" s="1"/>
  <c r="AO120" i="1"/>
  <c r="CP120" i="1" s="1"/>
  <c r="AR120" i="1"/>
  <c r="CQ120" i="1" s="1"/>
  <c r="AU120" i="1"/>
  <c r="CR120" i="1" s="1"/>
  <c r="AX120" i="1"/>
  <c r="CS120" i="1" s="1"/>
  <c r="BA120" i="1"/>
  <c r="CT120" i="1" s="1"/>
  <c r="CY121" i="1"/>
  <c r="DA121" i="1" s="1"/>
  <c r="DC121" i="1" s="1"/>
  <c r="DE121" i="1" s="1"/>
  <c r="AO121" i="1"/>
  <c r="CP121" i="1" s="1"/>
  <c r="CZ121" i="1"/>
  <c r="DB121" i="1" s="1"/>
  <c r="DD121" i="1" s="1"/>
  <c r="DF121" i="1" s="1"/>
  <c r="AR121" i="1"/>
  <c r="CQ121" i="1" s="1"/>
  <c r="AU121" i="1"/>
  <c r="CR121" i="1" s="1"/>
  <c r="AX121" i="1"/>
  <c r="CS121" i="1" s="1"/>
  <c r="BA121" i="1"/>
  <c r="CT121" i="1" s="1"/>
  <c r="CY72" i="1"/>
  <c r="DA72" i="1" s="1"/>
  <c r="DC72" i="1" s="1"/>
  <c r="DE72" i="1" s="1"/>
  <c r="AO72" i="1"/>
  <c r="CP72" i="1" s="1"/>
  <c r="CF6" i="1"/>
  <c r="Z70" i="1"/>
  <c r="CK70" i="1" s="1"/>
  <c r="CN70" i="1"/>
  <c r="AL71" i="1"/>
  <c r="CF72" i="1"/>
  <c r="CF70" i="1"/>
  <c r="CN73" i="1"/>
  <c r="CO73" i="1"/>
  <c r="CR73" i="1"/>
  <c r="CN74" i="1"/>
  <c r="CO74" i="1"/>
  <c r="CN75" i="1"/>
  <c r="CO75" i="1"/>
  <c r="CN76" i="1"/>
  <c r="CO76" i="1"/>
  <c r="CN77" i="1"/>
  <c r="CO77" i="1"/>
  <c r="CR77" i="1"/>
  <c r="CN78" i="1"/>
  <c r="CO78" i="1"/>
  <c r="CN79" i="1"/>
  <c r="CO79" i="1"/>
  <c r="CN80" i="1"/>
  <c r="CO80" i="1"/>
  <c r="CN81" i="1"/>
  <c r="CO81" i="1"/>
  <c r="CN82" i="1"/>
  <c r="CO82" i="1"/>
  <c r="CN83" i="1"/>
  <c r="CO83" i="1"/>
  <c r="CN84" i="1"/>
  <c r="CO84" i="1"/>
  <c r="CN85" i="1"/>
  <c r="CO85" i="1"/>
  <c r="CN86" i="1"/>
  <c r="CO86" i="1"/>
  <c r="CN87" i="1"/>
  <c r="CO87" i="1"/>
  <c r="CN88" i="1"/>
  <c r="CO88" i="1"/>
  <c r="CN89" i="1"/>
  <c r="CO89" i="1"/>
  <c r="CN90" i="1"/>
  <c r="CO90" i="1"/>
  <c r="CN91" i="1"/>
  <c r="CO91" i="1"/>
  <c r="CN92" i="1"/>
  <c r="CO92" i="1"/>
  <c r="CN93" i="1"/>
  <c r="CO93" i="1"/>
  <c r="CN94" i="1"/>
  <c r="CO94" i="1"/>
  <c r="CN95" i="1"/>
  <c r="CO95" i="1"/>
  <c r="CN96" i="1"/>
  <c r="CO96" i="1"/>
  <c r="CN97" i="1"/>
  <c r="CO97" i="1"/>
  <c r="CN98" i="1"/>
  <c r="CO98" i="1"/>
  <c r="CN99" i="1"/>
  <c r="CO99" i="1"/>
  <c r="CN100" i="1"/>
  <c r="CO100" i="1"/>
  <c r="CN101" i="1"/>
  <c r="CO101" i="1"/>
  <c r="CN102" i="1"/>
  <c r="CO102" i="1"/>
  <c r="CN103" i="1"/>
  <c r="CO103" i="1"/>
  <c r="CN104" i="1"/>
  <c r="CO104" i="1"/>
  <c r="CN105" i="1"/>
  <c r="CO105" i="1"/>
  <c r="CN106" i="1"/>
  <c r="CO106" i="1"/>
  <c r="CN107" i="1"/>
  <c r="CO107" i="1"/>
  <c r="CN108" i="1"/>
  <c r="CO108" i="1"/>
  <c r="CN109" i="1"/>
  <c r="CO109" i="1"/>
  <c r="CN110" i="1"/>
  <c r="CO110" i="1"/>
  <c r="CN111" i="1"/>
  <c r="CO111" i="1"/>
  <c r="CN112" i="1"/>
  <c r="CO112" i="1"/>
  <c r="CN113" i="1"/>
  <c r="CO113" i="1"/>
  <c r="CN114" i="1"/>
  <c r="CO114" i="1"/>
  <c r="CN115" i="1"/>
  <c r="CO115" i="1"/>
  <c r="CN116" i="1"/>
  <c r="CO116" i="1"/>
  <c r="CN117" i="1"/>
  <c r="CO117" i="1"/>
  <c r="CN118" i="1"/>
  <c r="CO118" i="1"/>
  <c r="CN119" i="1"/>
  <c r="CO119" i="1"/>
  <c r="CN120" i="1"/>
  <c r="CO120" i="1"/>
  <c r="CN121" i="1"/>
  <c r="CO121" i="1"/>
  <c r="DB72" i="1"/>
  <c r="DD72" i="1" s="1"/>
  <c r="DF72" i="1" s="1"/>
  <c r="BA72" i="1"/>
  <c r="CT72" i="1" s="1"/>
  <c r="AX72" i="1"/>
  <c r="CS72" i="1" s="1"/>
  <c r="AU72" i="1"/>
  <c r="CR72" i="1" s="1"/>
  <c r="AR72" i="1"/>
  <c r="CQ72" i="1" s="1"/>
  <c r="CO72" i="1"/>
  <c r="CN72" i="1"/>
  <c r="CJ73" i="1"/>
  <c r="CK73" i="1"/>
  <c r="CL73" i="1"/>
  <c r="CM73" i="1"/>
  <c r="CJ74" i="1"/>
  <c r="CK74" i="1"/>
  <c r="CM74" i="1"/>
  <c r="CJ75" i="1"/>
  <c r="CK75" i="1"/>
  <c r="CL75" i="1"/>
  <c r="CM75" i="1"/>
  <c r="CJ76" i="1"/>
  <c r="CK76" i="1"/>
  <c r="CL76" i="1"/>
  <c r="CM76" i="1"/>
  <c r="CJ77" i="1"/>
  <c r="CK77" i="1"/>
  <c r="CL77" i="1"/>
  <c r="CM77" i="1"/>
  <c r="CJ78" i="1"/>
  <c r="CK78" i="1"/>
  <c r="CL78" i="1"/>
  <c r="CM78" i="1"/>
  <c r="CJ79" i="1"/>
  <c r="CK79" i="1"/>
  <c r="CL79" i="1"/>
  <c r="CM79" i="1"/>
  <c r="CJ80" i="1"/>
  <c r="CK80" i="1"/>
  <c r="CL80" i="1"/>
  <c r="CM80" i="1"/>
  <c r="CJ81" i="1"/>
  <c r="CK81" i="1"/>
  <c r="CL81" i="1"/>
  <c r="CM81" i="1"/>
  <c r="CJ82" i="1"/>
  <c r="CK82" i="1"/>
  <c r="CL82" i="1"/>
  <c r="CM82" i="1"/>
  <c r="CJ83" i="1"/>
  <c r="CK83" i="1"/>
  <c r="CL83" i="1"/>
  <c r="CM83" i="1"/>
  <c r="CJ84" i="1"/>
  <c r="CK84" i="1"/>
  <c r="CL84" i="1"/>
  <c r="CM84" i="1"/>
  <c r="CJ85" i="1"/>
  <c r="CK85" i="1"/>
  <c r="CL85" i="1"/>
  <c r="CM85" i="1"/>
  <c r="CJ86" i="1"/>
  <c r="CK86" i="1"/>
  <c r="CL86" i="1"/>
  <c r="CM86" i="1"/>
  <c r="CJ87" i="1"/>
  <c r="CK87" i="1"/>
  <c r="CL87" i="1"/>
  <c r="CM87" i="1"/>
  <c r="CJ88" i="1"/>
  <c r="CK88" i="1"/>
  <c r="CL88" i="1"/>
  <c r="CM88" i="1"/>
  <c r="CJ89" i="1"/>
  <c r="CK89" i="1"/>
  <c r="CL89" i="1"/>
  <c r="CM89" i="1"/>
  <c r="CJ90" i="1"/>
  <c r="CK90" i="1"/>
  <c r="CL90" i="1"/>
  <c r="CM90" i="1"/>
  <c r="CJ91" i="1"/>
  <c r="CK91" i="1"/>
  <c r="CL91" i="1"/>
  <c r="CM91" i="1"/>
  <c r="CJ92" i="1"/>
  <c r="CK92" i="1"/>
  <c r="CL92" i="1"/>
  <c r="CM92" i="1"/>
  <c r="CJ93" i="1"/>
  <c r="CK93" i="1"/>
  <c r="CL93" i="1"/>
  <c r="CM93" i="1"/>
  <c r="CJ94" i="1"/>
  <c r="CK94" i="1"/>
  <c r="CL94" i="1"/>
  <c r="CM94" i="1"/>
  <c r="CJ95" i="1"/>
  <c r="CK95" i="1"/>
  <c r="CL95" i="1"/>
  <c r="CM95" i="1"/>
  <c r="CJ96" i="1"/>
  <c r="CK96" i="1"/>
  <c r="CL96" i="1"/>
  <c r="CM96" i="1"/>
  <c r="CJ97" i="1"/>
  <c r="CK97" i="1"/>
  <c r="CL97" i="1"/>
  <c r="CM97" i="1"/>
  <c r="CJ98" i="1"/>
  <c r="CK98" i="1"/>
  <c r="CL98" i="1"/>
  <c r="CM98" i="1"/>
  <c r="CJ99" i="1"/>
  <c r="CK99" i="1"/>
  <c r="CL99" i="1"/>
  <c r="CM99" i="1"/>
  <c r="CJ100" i="1"/>
  <c r="CK100" i="1"/>
  <c r="CL100" i="1"/>
  <c r="CM100" i="1"/>
  <c r="CJ101" i="1"/>
  <c r="CK101" i="1"/>
  <c r="CL101" i="1"/>
  <c r="CM101" i="1"/>
  <c r="CJ102" i="1"/>
  <c r="CK102" i="1"/>
  <c r="CL102" i="1"/>
  <c r="CM102" i="1"/>
  <c r="CJ103" i="1"/>
  <c r="CK103" i="1"/>
  <c r="CL103" i="1"/>
  <c r="CM103" i="1"/>
  <c r="CJ104" i="1"/>
  <c r="CK104" i="1"/>
  <c r="CL104" i="1"/>
  <c r="CM104" i="1"/>
  <c r="CJ105" i="1"/>
  <c r="CK105" i="1"/>
  <c r="CL105" i="1"/>
  <c r="CM105" i="1"/>
  <c r="CJ106" i="1"/>
  <c r="CK106" i="1"/>
  <c r="CL106" i="1"/>
  <c r="CM106" i="1"/>
  <c r="CJ107" i="1"/>
  <c r="CK107" i="1"/>
  <c r="CL107" i="1"/>
  <c r="CM107" i="1"/>
  <c r="CJ108" i="1"/>
  <c r="CK108" i="1"/>
  <c r="CL108" i="1"/>
  <c r="CM108" i="1"/>
  <c r="CJ109" i="1"/>
  <c r="CK109" i="1"/>
  <c r="CL109" i="1"/>
  <c r="CM109" i="1"/>
  <c r="CJ110" i="1"/>
  <c r="CK110" i="1"/>
  <c r="CL110" i="1"/>
  <c r="CM110" i="1"/>
  <c r="CJ111" i="1"/>
  <c r="CK111" i="1"/>
  <c r="CL111" i="1"/>
  <c r="CM111" i="1"/>
  <c r="CJ112" i="1"/>
  <c r="CK112" i="1"/>
  <c r="CL112" i="1"/>
  <c r="CM112" i="1"/>
  <c r="CJ113" i="1"/>
  <c r="CK113" i="1"/>
  <c r="CL113" i="1"/>
  <c r="CM113" i="1"/>
  <c r="CJ114" i="1"/>
  <c r="CK114" i="1"/>
  <c r="CL114" i="1"/>
  <c r="CM114" i="1"/>
  <c r="CJ115" i="1"/>
  <c r="CK115" i="1"/>
  <c r="CL115" i="1"/>
  <c r="CM115" i="1"/>
  <c r="CJ116" i="1"/>
  <c r="CK116" i="1"/>
  <c r="CL116" i="1"/>
  <c r="CM116" i="1"/>
  <c r="CJ117" i="1"/>
  <c r="CK117" i="1"/>
  <c r="CL117" i="1"/>
  <c r="CM117" i="1"/>
  <c r="CJ118" i="1"/>
  <c r="CK118" i="1"/>
  <c r="CL118" i="1"/>
  <c r="CM118" i="1"/>
  <c r="CJ119" i="1"/>
  <c r="CK119" i="1"/>
  <c r="CL119" i="1"/>
  <c r="CM119" i="1"/>
  <c r="CJ120" i="1"/>
  <c r="CK120" i="1"/>
  <c r="CL120" i="1"/>
  <c r="CM120" i="1"/>
  <c r="CJ121" i="1"/>
  <c r="CK121" i="1"/>
  <c r="CL121" i="1"/>
  <c r="CM121" i="1"/>
  <c r="CM72" i="1"/>
  <c r="CL72" i="1"/>
  <c r="CK72" i="1"/>
  <c r="CJ72" i="1"/>
  <c r="CH73" i="1"/>
  <c r="CI73" i="1"/>
  <c r="CH74" i="1"/>
  <c r="CI74" i="1"/>
  <c r="CH75" i="1"/>
  <c r="CI75" i="1"/>
  <c r="CH76" i="1"/>
  <c r="CI76" i="1"/>
  <c r="CH77" i="1"/>
  <c r="CI77" i="1"/>
  <c r="CH78" i="1"/>
  <c r="CI78" i="1"/>
  <c r="CH79" i="1"/>
  <c r="CI79" i="1"/>
  <c r="CH80" i="1"/>
  <c r="CI80" i="1"/>
  <c r="CH81" i="1"/>
  <c r="CI81" i="1"/>
  <c r="CH82" i="1"/>
  <c r="CI82" i="1"/>
  <c r="CH83" i="1"/>
  <c r="CI83" i="1"/>
  <c r="CH84" i="1"/>
  <c r="CI84" i="1"/>
  <c r="CH85" i="1"/>
  <c r="CI85" i="1"/>
  <c r="CH86" i="1"/>
  <c r="CI86" i="1"/>
  <c r="CH87" i="1"/>
  <c r="CI87" i="1"/>
  <c r="CH88" i="1"/>
  <c r="CI88" i="1"/>
  <c r="CH89" i="1"/>
  <c r="CI89" i="1"/>
  <c r="CH90" i="1"/>
  <c r="CI90" i="1"/>
  <c r="CH91" i="1"/>
  <c r="CI91" i="1"/>
  <c r="CH92" i="1"/>
  <c r="CI92" i="1"/>
  <c r="CH93" i="1"/>
  <c r="CI93" i="1"/>
  <c r="CH94" i="1"/>
  <c r="CI94" i="1"/>
  <c r="CH95" i="1"/>
  <c r="CI95" i="1"/>
  <c r="CH96" i="1"/>
  <c r="CI96" i="1"/>
  <c r="CH97" i="1"/>
  <c r="CI97" i="1"/>
  <c r="CH98" i="1"/>
  <c r="CI98" i="1"/>
  <c r="CH99" i="1"/>
  <c r="CI99" i="1"/>
  <c r="CH100" i="1"/>
  <c r="CI100" i="1"/>
  <c r="CH101" i="1"/>
  <c r="CI101" i="1"/>
  <c r="CH102" i="1"/>
  <c r="CI102" i="1"/>
  <c r="CH103" i="1"/>
  <c r="CI103" i="1"/>
  <c r="CH104" i="1"/>
  <c r="CI104" i="1"/>
  <c r="CH105" i="1"/>
  <c r="CI105" i="1"/>
  <c r="CH106" i="1"/>
  <c r="CI106" i="1"/>
  <c r="CH107" i="1"/>
  <c r="CI107" i="1"/>
  <c r="CH108" i="1"/>
  <c r="CI108" i="1"/>
  <c r="CH109" i="1"/>
  <c r="CI109" i="1"/>
  <c r="CH110" i="1"/>
  <c r="CI110" i="1"/>
  <c r="CH111" i="1"/>
  <c r="CI111" i="1"/>
  <c r="CH112" i="1"/>
  <c r="CI112" i="1"/>
  <c r="CH113" i="1"/>
  <c r="CI113" i="1"/>
  <c r="CH114" i="1"/>
  <c r="CI114" i="1"/>
  <c r="CH115" i="1"/>
  <c r="CI115" i="1"/>
  <c r="CH116" i="1"/>
  <c r="CI116" i="1"/>
  <c r="CH117" i="1"/>
  <c r="CI117" i="1"/>
  <c r="CH118" i="1"/>
  <c r="CI118" i="1"/>
  <c r="CH119" i="1"/>
  <c r="CI119" i="1"/>
  <c r="CH120" i="1"/>
  <c r="CI120" i="1"/>
  <c r="CH121" i="1"/>
  <c r="CI121" i="1"/>
  <c r="CI72" i="1"/>
  <c r="CH72" i="1"/>
  <c r="CF73" i="1"/>
  <c r="CG73" i="1"/>
  <c r="CF74" i="1"/>
  <c r="CG74" i="1"/>
  <c r="CF75" i="1"/>
  <c r="CG75" i="1"/>
  <c r="CF76" i="1"/>
  <c r="CG76" i="1"/>
  <c r="CF77" i="1"/>
  <c r="CG77" i="1"/>
  <c r="CF78" i="1"/>
  <c r="CG78" i="1"/>
  <c r="CF79" i="1"/>
  <c r="CG79" i="1"/>
  <c r="CF80" i="1"/>
  <c r="CG80" i="1"/>
  <c r="CF81" i="1"/>
  <c r="CG81" i="1"/>
  <c r="CF82" i="1"/>
  <c r="CG82" i="1"/>
  <c r="CF83" i="1"/>
  <c r="CG83" i="1"/>
  <c r="CF84" i="1"/>
  <c r="CG84" i="1"/>
  <c r="CF85" i="1"/>
  <c r="CG85" i="1"/>
  <c r="CF86" i="1"/>
  <c r="CG86" i="1"/>
  <c r="CF87" i="1"/>
  <c r="CG87" i="1"/>
  <c r="CF88" i="1"/>
  <c r="CG88" i="1"/>
  <c r="CF89" i="1"/>
  <c r="CG89" i="1"/>
  <c r="CF90" i="1"/>
  <c r="CG90" i="1"/>
  <c r="CF91" i="1"/>
  <c r="CG91" i="1"/>
  <c r="CF92" i="1"/>
  <c r="CG92" i="1"/>
  <c r="CF93" i="1"/>
  <c r="CG93" i="1"/>
  <c r="CF94" i="1"/>
  <c r="CG94" i="1"/>
  <c r="CF95" i="1"/>
  <c r="CG95" i="1"/>
  <c r="CF96" i="1"/>
  <c r="CG96" i="1"/>
  <c r="CF97" i="1"/>
  <c r="CG97" i="1"/>
  <c r="CF98" i="1"/>
  <c r="CG98" i="1"/>
  <c r="CF99" i="1"/>
  <c r="CG99" i="1"/>
  <c r="CF100" i="1"/>
  <c r="CG100" i="1"/>
  <c r="CF101" i="1"/>
  <c r="CG101" i="1"/>
  <c r="CF102" i="1"/>
  <c r="CG102" i="1"/>
  <c r="CF103" i="1"/>
  <c r="CG103" i="1"/>
  <c r="CF104" i="1"/>
  <c r="CG104" i="1"/>
  <c r="CF105" i="1"/>
  <c r="CG105" i="1"/>
  <c r="CF106" i="1"/>
  <c r="CG106" i="1"/>
  <c r="CF107" i="1"/>
  <c r="CG107" i="1"/>
  <c r="CF108" i="1"/>
  <c r="CG108" i="1"/>
  <c r="CF109" i="1"/>
  <c r="CG109" i="1"/>
  <c r="CF110" i="1"/>
  <c r="CG110" i="1"/>
  <c r="CF111" i="1"/>
  <c r="CG111" i="1"/>
  <c r="CF112" i="1"/>
  <c r="CG112" i="1"/>
  <c r="CF113" i="1"/>
  <c r="CG113" i="1"/>
  <c r="CF114" i="1"/>
  <c r="CG114" i="1"/>
  <c r="CF115" i="1"/>
  <c r="CG115" i="1"/>
  <c r="CF116" i="1"/>
  <c r="CG116" i="1"/>
  <c r="CF117" i="1"/>
  <c r="CG117" i="1"/>
  <c r="CF118" i="1"/>
  <c r="CG118" i="1"/>
  <c r="CF119" i="1"/>
  <c r="CG119" i="1"/>
  <c r="CF120" i="1"/>
  <c r="CG120" i="1"/>
  <c r="CF121" i="1"/>
  <c r="CG121" i="1"/>
  <c r="CG72" i="1"/>
  <c r="CZ73" i="1"/>
  <c r="DB73" i="1" s="1"/>
  <c r="DD73" i="1" s="1"/>
  <c r="DF73" i="1" s="1"/>
  <c r="CY73" i="1"/>
  <c r="DA73" i="1" s="1"/>
  <c r="DC73" i="1" s="1"/>
  <c r="DE73" i="1" s="1"/>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CJ70" i="1"/>
  <c r="CH70" i="1"/>
  <c r="CI70" i="1"/>
  <c r="CL70" i="1"/>
  <c r="CM70" i="1"/>
  <c r="AO71" i="1"/>
  <c r="AR71" i="1"/>
  <c r="AU71" i="1"/>
  <c r="AX71" i="1"/>
  <c r="BA71" i="1"/>
  <c r="CW72" i="1"/>
  <c r="CW73" i="1"/>
  <c r="CY74" i="1"/>
  <c r="DA74" i="1" s="1"/>
  <c r="DC74" i="1" s="1"/>
  <c r="DE74" i="1" s="1"/>
  <c r="CW74" i="1"/>
  <c r="CY75" i="1"/>
  <c r="DA75" i="1" s="1"/>
  <c r="DC75" i="1" s="1"/>
  <c r="DE75" i="1" s="1"/>
  <c r="CW75" i="1"/>
  <c r="CY76" i="1"/>
  <c r="DA76" i="1" s="1"/>
  <c r="DC76" i="1" s="1"/>
  <c r="DE76" i="1" s="1"/>
  <c r="CW76" i="1"/>
  <c r="CY77" i="1"/>
  <c r="DA77" i="1" s="1"/>
  <c r="DC77" i="1" s="1"/>
  <c r="DE77" i="1" s="1"/>
  <c r="CZ77" i="1"/>
  <c r="DB77" i="1" s="1"/>
  <c r="DD77" i="1" s="1"/>
  <c r="DF77" i="1" s="1"/>
  <c r="CW77" i="1"/>
  <c r="CY78" i="1"/>
  <c r="DA78" i="1" s="1"/>
  <c r="DC78" i="1" s="1"/>
  <c r="DE78" i="1" s="1"/>
  <c r="CW78" i="1"/>
  <c r="CY79" i="1"/>
  <c r="DA79" i="1" s="1"/>
  <c r="DC79" i="1" s="1"/>
  <c r="DE79" i="1" s="1"/>
  <c r="CW79" i="1"/>
  <c r="CY80" i="1"/>
  <c r="DA80" i="1" s="1"/>
  <c r="DC80" i="1" s="1"/>
  <c r="DE80" i="1" s="1"/>
  <c r="CW80" i="1"/>
  <c r="CY81" i="1"/>
  <c r="DA81" i="1" s="1"/>
  <c r="DC81" i="1" s="1"/>
  <c r="DE81" i="1" s="1"/>
  <c r="CZ81" i="1"/>
  <c r="DB81" i="1" s="1"/>
  <c r="DD81" i="1" s="1"/>
  <c r="DF81" i="1" s="1"/>
  <c r="CW81" i="1"/>
  <c r="CY82" i="1"/>
  <c r="DA82" i="1" s="1"/>
  <c r="DC82" i="1" s="1"/>
  <c r="DE82" i="1" s="1"/>
  <c r="CW82" i="1"/>
  <c r="CY83" i="1"/>
  <c r="DA83" i="1" s="1"/>
  <c r="DC83" i="1" s="1"/>
  <c r="DE83" i="1" s="1"/>
  <c r="CW83" i="1"/>
  <c r="CY84" i="1"/>
  <c r="DA84" i="1" s="1"/>
  <c r="DC84" i="1" s="1"/>
  <c r="DE84" i="1" s="1"/>
  <c r="CW84" i="1"/>
  <c r="CY85" i="1"/>
  <c r="DA85" i="1" s="1"/>
  <c r="DC85" i="1" s="1"/>
  <c r="DE85" i="1" s="1"/>
  <c r="CZ85" i="1"/>
  <c r="DB85" i="1" s="1"/>
  <c r="DD85" i="1" s="1"/>
  <c r="DF85" i="1" s="1"/>
  <c r="CW85" i="1"/>
  <c r="CY86" i="1"/>
  <c r="DA86" i="1" s="1"/>
  <c r="DC86" i="1" s="1"/>
  <c r="DE86" i="1" s="1"/>
  <c r="CW86" i="1"/>
  <c r="CY87" i="1"/>
  <c r="DA87" i="1" s="1"/>
  <c r="DC87" i="1" s="1"/>
  <c r="DE87" i="1" s="1"/>
  <c r="CW87" i="1"/>
  <c r="CY88" i="1"/>
  <c r="DA88" i="1" s="1"/>
  <c r="DC88" i="1" s="1"/>
  <c r="DE88" i="1" s="1"/>
  <c r="CW88" i="1"/>
  <c r="CY89" i="1"/>
  <c r="DA89" i="1" s="1"/>
  <c r="DC89" i="1" s="1"/>
  <c r="DE89" i="1" s="1"/>
  <c r="CZ89" i="1"/>
  <c r="DB89" i="1" s="1"/>
  <c r="DD89" i="1" s="1"/>
  <c r="DF89" i="1" s="1"/>
  <c r="CW89" i="1"/>
  <c r="CY90" i="1"/>
  <c r="DA90" i="1" s="1"/>
  <c r="DC90" i="1" s="1"/>
  <c r="DE90" i="1" s="1"/>
  <c r="CW90" i="1"/>
  <c r="CY91" i="1"/>
  <c r="DA91" i="1" s="1"/>
  <c r="DC91" i="1" s="1"/>
  <c r="DE91" i="1" s="1"/>
  <c r="CW91" i="1"/>
  <c r="CY92" i="1"/>
  <c r="DA92" i="1" s="1"/>
  <c r="DC92" i="1" s="1"/>
  <c r="DE92" i="1" s="1"/>
  <c r="CW92" i="1"/>
  <c r="CY93" i="1"/>
  <c r="DA93" i="1" s="1"/>
  <c r="DC93" i="1" s="1"/>
  <c r="DE93" i="1" s="1"/>
  <c r="CZ93" i="1"/>
  <c r="DB93" i="1" s="1"/>
  <c r="DD93" i="1" s="1"/>
  <c r="DF93" i="1" s="1"/>
  <c r="CW93" i="1"/>
  <c r="CY94" i="1"/>
  <c r="DA94" i="1" s="1"/>
  <c r="DC94" i="1" s="1"/>
  <c r="DE94" i="1" s="1"/>
  <c r="CW94" i="1"/>
  <c r="CY95" i="1"/>
  <c r="DA95" i="1" s="1"/>
  <c r="DC95" i="1" s="1"/>
  <c r="DE95" i="1" s="1"/>
  <c r="CW95" i="1"/>
  <c r="CY96" i="1"/>
  <c r="DA96" i="1" s="1"/>
  <c r="DC96" i="1" s="1"/>
  <c r="DE96" i="1" s="1"/>
  <c r="CW96" i="1"/>
  <c r="CY97" i="1"/>
  <c r="DA97" i="1" s="1"/>
  <c r="DC97" i="1" s="1"/>
  <c r="DE97" i="1" s="1"/>
  <c r="CZ97" i="1"/>
  <c r="DB97" i="1" s="1"/>
  <c r="DD97" i="1" s="1"/>
  <c r="DF97" i="1" s="1"/>
  <c r="CW97" i="1"/>
  <c r="CY98" i="1"/>
  <c r="DA98" i="1" s="1"/>
  <c r="DC98" i="1" s="1"/>
  <c r="DE98" i="1" s="1"/>
  <c r="CW98" i="1"/>
  <c r="CY99" i="1"/>
  <c r="DA99" i="1" s="1"/>
  <c r="DC99" i="1" s="1"/>
  <c r="DE99" i="1" s="1"/>
  <c r="CW99" i="1"/>
  <c r="CY100" i="1"/>
  <c r="DA100" i="1" s="1"/>
  <c r="DC100" i="1" s="1"/>
  <c r="DE100" i="1" s="1"/>
  <c r="CW100" i="1"/>
  <c r="CY101" i="1"/>
  <c r="DA101" i="1" s="1"/>
  <c r="DC101" i="1" s="1"/>
  <c r="DE101" i="1" s="1"/>
  <c r="CZ101" i="1"/>
  <c r="DB101" i="1" s="1"/>
  <c r="DD101" i="1" s="1"/>
  <c r="DF101" i="1" s="1"/>
  <c r="CW101" i="1"/>
  <c r="CY102" i="1"/>
  <c r="DA102" i="1" s="1"/>
  <c r="DC102" i="1" s="1"/>
  <c r="DE102" i="1" s="1"/>
  <c r="CW102" i="1"/>
  <c r="CY103" i="1"/>
  <c r="DA103" i="1" s="1"/>
  <c r="DC103" i="1" s="1"/>
  <c r="DE103" i="1" s="1"/>
  <c r="CW103" i="1"/>
  <c r="CY104" i="1"/>
  <c r="DA104" i="1" s="1"/>
  <c r="DC104" i="1" s="1"/>
  <c r="DE104" i="1" s="1"/>
  <c r="CW104" i="1"/>
  <c r="CY105" i="1"/>
  <c r="DA105" i="1" s="1"/>
  <c r="DC105" i="1" s="1"/>
  <c r="DE105" i="1" s="1"/>
  <c r="CZ105" i="1"/>
  <c r="DB105" i="1" s="1"/>
  <c r="DD105" i="1" s="1"/>
  <c r="DF105" i="1" s="1"/>
  <c r="CW105" i="1"/>
  <c r="CY106" i="1"/>
  <c r="DA106" i="1" s="1"/>
  <c r="DC106" i="1" s="1"/>
  <c r="DE106" i="1" s="1"/>
  <c r="CW106" i="1"/>
  <c r="CY107" i="1"/>
  <c r="DA107" i="1" s="1"/>
  <c r="DC107" i="1" s="1"/>
  <c r="DE107" i="1" s="1"/>
  <c r="CW107" i="1"/>
  <c r="CY108" i="1"/>
  <c r="DA108" i="1" s="1"/>
  <c r="DC108" i="1" s="1"/>
  <c r="DE108" i="1" s="1"/>
  <c r="CW108" i="1"/>
  <c r="CY109" i="1"/>
  <c r="DA109" i="1" s="1"/>
  <c r="DC109" i="1" s="1"/>
  <c r="DE109" i="1" s="1"/>
  <c r="CZ109" i="1"/>
  <c r="DB109" i="1" s="1"/>
  <c r="DD109" i="1" s="1"/>
  <c r="DF109" i="1" s="1"/>
  <c r="CW109" i="1"/>
  <c r="CY110" i="1"/>
  <c r="DA110" i="1" s="1"/>
  <c r="DC110" i="1" s="1"/>
  <c r="DE110" i="1" s="1"/>
  <c r="CW110" i="1"/>
  <c r="CY111" i="1"/>
  <c r="DA111" i="1" s="1"/>
  <c r="DC111" i="1" s="1"/>
  <c r="DE111" i="1" s="1"/>
  <c r="CW111" i="1"/>
  <c r="CY112" i="1"/>
  <c r="DA112" i="1" s="1"/>
  <c r="DC112" i="1" s="1"/>
  <c r="DE112" i="1" s="1"/>
  <c r="CW112" i="1"/>
  <c r="CY113" i="1"/>
  <c r="DA113" i="1" s="1"/>
  <c r="DC113" i="1" s="1"/>
  <c r="DE113" i="1" s="1"/>
  <c r="CZ113" i="1"/>
  <c r="DB113" i="1" s="1"/>
  <c r="DD113" i="1" s="1"/>
  <c r="DF113" i="1" s="1"/>
  <c r="CW113" i="1"/>
  <c r="CY114" i="1"/>
  <c r="DA114" i="1" s="1"/>
  <c r="DC114" i="1" s="1"/>
  <c r="DE114" i="1" s="1"/>
  <c r="CW114" i="1"/>
  <c r="CY115" i="1"/>
  <c r="DA115" i="1" s="1"/>
  <c r="DC115" i="1" s="1"/>
  <c r="DE115" i="1" s="1"/>
  <c r="CW115" i="1"/>
  <c r="CY116" i="1"/>
  <c r="DA116" i="1" s="1"/>
  <c r="DC116" i="1" s="1"/>
  <c r="DE116" i="1" s="1"/>
  <c r="CW116" i="1"/>
  <c r="CY117" i="1"/>
  <c r="DA117" i="1" s="1"/>
  <c r="DC117" i="1" s="1"/>
  <c r="DE117" i="1" s="1"/>
  <c r="CZ117" i="1"/>
  <c r="DB117" i="1" s="1"/>
  <c r="DD117" i="1" s="1"/>
  <c r="DF117" i="1" s="1"/>
  <c r="CW117" i="1"/>
  <c r="CY118" i="1"/>
  <c r="DA118" i="1" s="1"/>
  <c r="DC118" i="1" s="1"/>
  <c r="DE118" i="1" s="1"/>
  <c r="CW118" i="1"/>
  <c r="CY119" i="1"/>
  <c r="DA119" i="1" s="1"/>
  <c r="DC119" i="1" s="1"/>
  <c r="DE119" i="1" s="1"/>
  <c r="CW119" i="1"/>
  <c r="CY120" i="1"/>
  <c r="DA120" i="1" s="1"/>
  <c r="DC120" i="1" s="1"/>
  <c r="DE120" i="1" s="1"/>
  <c r="CW120" i="1"/>
  <c r="CW121" i="1"/>
  <c r="CQ160" i="1" l="1"/>
  <c r="CH160" i="1" s="1"/>
  <c r="CJ160" i="1" s="1"/>
  <c r="CQ159" i="1"/>
  <c r="CH159" i="1" s="1"/>
  <c r="CJ159" i="1" s="1"/>
  <c r="CL74" i="1"/>
  <c r="CQ150" i="1"/>
  <c r="CH150" i="1" s="1"/>
  <c r="CQ155" i="1"/>
  <c r="CH155" i="1" s="1"/>
  <c r="CJ155" i="1" s="1"/>
  <c r="CQ151" i="1"/>
  <c r="CH151" i="1" s="1"/>
  <c r="CJ151" i="1" s="1"/>
  <c r="CQ158" i="1"/>
  <c r="CH158" i="1" s="1"/>
  <c r="CJ158" i="1" s="1"/>
  <c r="CQ156" i="1"/>
  <c r="CH156" i="1" s="1"/>
  <c r="CJ156" i="1" s="1"/>
  <c r="CQ152" i="1"/>
  <c r="CH152" i="1" s="1"/>
  <c r="CJ152" i="1" s="1"/>
  <c r="CQ154" i="1"/>
  <c r="CH154" i="1" s="1"/>
  <c r="CJ154" i="1" s="1"/>
  <c r="CQ157" i="1"/>
  <c r="CH157" i="1" s="1"/>
  <c r="CJ157" i="1" s="1"/>
  <c r="CQ153" i="1"/>
  <c r="CH153" i="1" s="1"/>
  <c r="CJ153" i="1" s="1"/>
  <c r="CQ140" i="1"/>
  <c r="CH140" i="1" s="1"/>
  <c r="CQ149" i="1"/>
  <c r="CH149" i="1" s="1"/>
  <c r="CI149" i="1" s="1"/>
  <c r="CQ141" i="1"/>
  <c r="CH141" i="1" s="1"/>
  <c r="CI141" i="1" s="1"/>
  <c r="CQ142" i="1"/>
  <c r="CH142" i="1" s="1"/>
  <c r="CI142" i="1" s="1"/>
  <c r="CQ143" i="1"/>
  <c r="CH143" i="1" s="1"/>
  <c r="CI143" i="1" s="1"/>
  <c r="CQ144" i="1"/>
  <c r="CH144" i="1" s="1"/>
  <c r="CI144" i="1" s="1"/>
  <c r="CQ145" i="1"/>
  <c r="CH145" i="1" s="1"/>
  <c r="CI145" i="1" s="1"/>
  <c r="CQ146" i="1"/>
  <c r="CH146" i="1" s="1"/>
  <c r="CI146" i="1" s="1"/>
  <c r="CQ147" i="1"/>
  <c r="CH147" i="1" s="1"/>
  <c r="CI147" i="1" s="1"/>
  <c r="CQ148" i="1"/>
  <c r="CH148" i="1" s="1"/>
  <c r="CI148" i="1" s="1"/>
  <c r="CH139" i="1" l="1"/>
  <c r="AM126" i="1" s="1"/>
  <c r="CJ150" i="1"/>
  <c r="CJ139" i="1" s="1"/>
  <c r="CI140" i="1"/>
  <c r="CI139" i="1" s="1"/>
</calcChain>
</file>

<file path=xl/sharedStrings.xml><?xml version="1.0" encoding="utf-8"?>
<sst xmlns="http://schemas.openxmlformats.org/spreadsheetml/2006/main" count="286" uniqueCount="247">
  <si>
    <t>**</t>
    <phoneticPr fontId="4"/>
  </si>
  <si>
    <t>Customer
Info</t>
  </si>
  <si>
    <t>Name</t>
  </si>
  <si>
    <t>Company</t>
  </si>
  <si>
    <t>Dept</t>
  </si>
  <si>
    <t>Addr1</t>
  </si>
  <si>
    <t>Country</t>
  </si>
  <si>
    <t>Tel</t>
  </si>
  <si>
    <t>Fax</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</si>
  <si>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</si>
  <si>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</si>
  <si>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</si>
  <si>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</si>
  <si>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</si>
  <si>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</si>
  <si>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</si>
  <si>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</si>
  <si>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</si>
  <si>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</si>
  <si>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</si>
  <si>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</si>
  <si>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</si>
  <si>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</si>
  <si>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</si>
  <si>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</si>
  <si>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</si>
  <si>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</si>
  <si>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</si>
  <si>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</si>
  <si>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</si>
  <si>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Cpd16</t>
  </si>
  <si>
    <t>Cpd17</t>
  </si>
  <si>
    <t>Cpd18</t>
  </si>
  <si>
    <t>Cpd19</t>
  </si>
  <si>
    <t>Cpd20</t>
  </si>
  <si>
    <t>Cpd21</t>
  </si>
  <si>
    <t>Cpd22</t>
  </si>
  <si>
    <t>Cpd23</t>
  </si>
  <si>
    <t>Cpd24</t>
  </si>
  <si>
    <t>Cpd25</t>
  </si>
  <si>
    <t>Cpd26</t>
  </si>
  <si>
    <t>Cpd27</t>
  </si>
  <si>
    <t>Cpd28</t>
  </si>
  <si>
    <t>Cpd29</t>
  </si>
  <si>
    <t>Cpd30</t>
  </si>
  <si>
    <t>Cpd31</t>
  </si>
  <si>
    <t>Cpd32</t>
  </si>
  <si>
    <t>Cpd33</t>
  </si>
  <si>
    <t>Cpd34</t>
  </si>
  <si>
    <t>Cpd35</t>
  </si>
  <si>
    <t>Cpd36</t>
  </si>
  <si>
    <t>Cpd37</t>
  </si>
  <si>
    <t>Cpd38</t>
  </si>
  <si>
    <t>Cpd39</t>
  </si>
  <si>
    <t>Cpd40</t>
  </si>
  <si>
    <t>Cpd41</t>
  </si>
  <si>
    <t>Cpd42</t>
  </si>
  <si>
    <t>Cpd43</t>
  </si>
  <si>
    <t>Cpd44</t>
  </si>
  <si>
    <t>Cpd45</t>
  </si>
  <si>
    <t>Cpd46</t>
  </si>
  <si>
    <t>Cpd47</t>
  </si>
  <si>
    <t>Cpd48</t>
  </si>
  <si>
    <t>Cpd49</t>
  </si>
  <si>
    <t>Cpd50</t>
  </si>
  <si>
    <t># Checked or red colored kinase is selected one.</t>
  </si>
  <si>
    <r>
      <t>IC50</t>
    </r>
    <r>
      <rPr>
        <sz val="9"/>
        <rFont val="ＭＳ Ｐゴシック"/>
        <family val="3"/>
        <charset val="128"/>
      </rPr>
      <t>計算セル</t>
    </r>
    <rPh sb="4" eb="6">
      <t>ケイサン</t>
    </rPh>
    <phoneticPr fontId="4"/>
  </si>
  <si>
    <t>Customer Information</t>
    <phoneticPr fontId="7" type="noConversion"/>
  </si>
  <si>
    <t>Addr2/city</t>
    <phoneticPr fontId="4"/>
  </si>
  <si>
    <t>State/Zip</t>
    <phoneticPr fontId="4"/>
  </si>
  <si>
    <t>Study Information</t>
    <phoneticPr fontId="7" type="noConversion"/>
  </si>
  <si>
    <t>AssayType</t>
    <phoneticPr fontId="4"/>
  </si>
  <si>
    <t>1: %I, 2: IC50</t>
    <phoneticPr fontId="4"/>
  </si>
  <si>
    <t>1: Solution, 2: Solid</t>
    <phoneticPr fontId="4"/>
  </si>
  <si>
    <t>Unit</t>
    <phoneticPr fontId="4"/>
  </si>
  <si>
    <t>1: Waste, 2: Return</t>
    <phoneticPr fontId="4"/>
  </si>
  <si>
    <t>language Report</t>
    <phoneticPr fontId="4"/>
  </si>
  <si>
    <t>1: Japanese, 2: English</t>
    <phoneticPr fontId="4"/>
  </si>
  <si>
    <t>Additional Information</t>
    <phoneticPr fontId="7" type="noConversion"/>
  </si>
  <si>
    <t>Additional Information</t>
    <phoneticPr fontId="4"/>
  </si>
  <si>
    <t>Cpd1</t>
    <phoneticPr fontId="4"/>
  </si>
  <si>
    <t>Target Kinase Selection</t>
    <phoneticPr fontId="7" type="noConversion"/>
  </si>
  <si>
    <t>KinaseList</t>
    <phoneticPr fontId="7" type="noConversion"/>
  </si>
  <si>
    <t>Kinase</t>
    <phoneticPr fontId="7" type="noConversion"/>
  </si>
  <si>
    <t>Flag</t>
    <phoneticPr fontId="7" type="noConversion"/>
  </si>
  <si>
    <t>visible</t>
    <phoneticPr fontId="4"/>
  </si>
  <si>
    <t>Count</t>
    <phoneticPr fontId="4"/>
  </si>
  <si>
    <t>Total</t>
    <phoneticPr fontId="4"/>
  </si>
  <si>
    <t>Flag</t>
    <phoneticPr fontId="7" type="noConversion"/>
  </si>
  <si>
    <t>Name</t>
    <phoneticPr fontId="7" type="noConversion"/>
  </si>
  <si>
    <t>Lot #</t>
    <phoneticPr fontId="7" type="noConversion"/>
  </si>
  <si>
    <t>Prep. Date</t>
    <phoneticPr fontId="7" type="noConversion"/>
  </si>
  <si>
    <t>Storage Temp.</t>
    <phoneticPr fontId="7" type="noConversion"/>
  </si>
  <si>
    <t>CBS ID</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</si>
  <si>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</si>
  <si>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</si>
  <si>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</si>
  <si>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</si>
  <si>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</si>
  <si>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</si>
  <si>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</si>
  <si>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</si>
  <si>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</si>
  <si>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</si>
  <si>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</si>
  <si>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Date:</t>
    <phoneticPr fontId="7" type="noConversion"/>
  </si>
  <si>
    <t xml:space="preserve"> Assay Type</t>
    <phoneticPr fontId="4"/>
  </si>
  <si>
    <t xml:space="preserve"> Physical State</t>
    <phoneticPr fontId="4"/>
  </si>
  <si>
    <t xml:space="preserve"> Unit of Concentration</t>
    <phoneticPr fontId="4"/>
  </si>
  <si>
    <t xml:space="preserve"> Residual materials</t>
    <phoneticPr fontId="4"/>
  </si>
  <si>
    <t>Notice</t>
    <phoneticPr fontId="4"/>
  </si>
  <si>
    <t>Detailed information about each kinase and assay condition can be checked on the latest Kinase Profiling Book.</t>
  </si>
  <si>
    <t>http://www.carnabio.com/output/pdf/ProfilingProfilingBook_en.pdf</t>
    <phoneticPr fontId="4"/>
  </si>
  <si>
    <t>Sample Preparation</t>
    <phoneticPr fontId="4"/>
  </si>
  <si>
    <t xml:space="preserve">The volume of samples required for testing varies with the number and types of assays selected. </t>
  </si>
  <si>
    <t xml:space="preserve">Please supply samples in 100% DMSO at 100X the highest test concentration. </t>
    <phoneticPr fontId="4"/>
  </si>
  <si>
    <t xml:space="preserve">If your samples do not meet our requirements (i.e.. 10 mM DMSO solution, solid form), please consult us. Also, please provide us the Safety Data Sheet (SDS, or cautions for sample handling), disposal instruction, and any special solubilization instructions if available.
Samples submitted as solids must be shipped pre-weighed with the accurate molecular weight, quantity shipped and purity recorded on this Application Form.  Please provide sample(s) in a vessel deep enough to accommodate 5 mM* DMSO solution. An additional charge may apply if a large number of samples are supplied as powders. We do not weigh customer samples. Please consult us prior to shipment.  
(*in case of &gt;50 uM test concentration, please contact us in advance) </t>
    <phoneticPr fontId="4"/>
  </si>
  <si>
    <t xml:space="preserve">Ship to:  </t>
    <phoneticPr fontId="4"/>
  </si>
  <si>
    <t>E-mail:</t>
    <phoneticPr fontId="4"/>
  </si>
  <si>
    <t>Attention: Yusuke Kawase</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</si>
  <si>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</si>
  <si>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</si>
  <si>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</si>
  <si>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</si>
  <si>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Unless otherwise directed by the client, samples are solubilized and diluted with dimethylsulfoxide (DMSO) to achieve 100-fold higher concentration than the final test concentrations. This Solution is stored at -10 to -30 Celsius.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</si>
  <si>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</si>
  <si>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</si>
  <si>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t>Please feel free to contact us if you have any questions or comments.</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</si>
  <si>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7" type="noConversion"/>
  </si>
  <si>
    <t>Hide All Unselected Kinases.</t>
  </si>
  <si>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</si>
  <si>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</si>
  <si>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</si>
  <si>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</si>
  <si>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t>
    </r>
    <r>
      <rPr>
        <sz val="10"/>
        <rFont val="Arial"/>
        <family val="2"/>
      </rPr>
      <t>W</t>
    </r>
    <r>
      <rPr>
        <sz val="10"/>
        <rFont val="Arial"/>
        <family val="2"/>
      </rPr>
      <t xml:space="preserve">e recommend </t>
    </r>
    <r>
      <rPr>
        <sz val="10"/>
        <rFont val="Arial"/>
        <family val="2"/>
      </rPr>
      <t xml:space="preserve">shipping FROZEN (not liquid) samples to avoid spillage during transit. </t>
    </r>
    <phoneticPr fontId="4"/>
  </si>
  <si>
    <r>
      <t>* Make sure</t>
    </r>
    <r>
      <rPr>
        <sz val="10"/>
        <rFont val="Arial"/>
        <family val="2"/>
      </rPr>
      <t xml:space="preserve"> </t>
    </r>
    <r>
      <rPr>
        <sz val="10"/>
        <rFont val="Arial"/>
        <family val="2"/>
      </rPr>
      <t>the compounds are stored at stated temperature through</t>
    </r>
    <r>
      <rPr>
        <sz val="10"/>
        <rFont val="Arial"/>
        <family val="2"/>
      </rPr>
      <t>out</t>
    </r>
    <r>
      <rPr>
        <sz val="10"/>
        <rFont val="Arial"/>
        <family val="2"/>
      </rPr>
      <t xml:space="preserve"> the shipment.</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</si>
  <si>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</si>
  <si>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</si>
  <si>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</si>
  <si>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</si>
  <si>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</si>
  <si>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t>E-mail:</t>
    <phoneticPr fontId="4"/>
  </si>
  <si>
    <t>Please FAX to +81 78 302 7086</t>
    <phoneticPr fontId="4"/>
  </si>
  <si>
    <t>FAX:</t>
    <phoneticPr fontId="4"/>
  </si>
  <si>
    <t>FAX:</t>
    <phoneticPr fontId="4"/>
  </si>
  <si>
    <r>
      <t>+</t>
    </r>
    <r>
      <rPr>
        <sz val="9"/>
        <rFont val="Arial"/>
        <family val="2"/>
      </rPr>
      <t>81 78 302 7091</t>
    </r>
    <phoneticPr fontId="4"/>
  </si>
  <si>
    <t>TEL:</t>
    <phoneticPr fontId="4"/>
  </si>
  <si>
    <r>
      <t>J</t>
    </r>
    <r>
      <rPr>
        <sz val="9"/>
        <rFont val="Arial"/>
        <family val="2"/>
      </rPr>
      <t>apan</t>
    </r>
    <phoneticPr fontId="4"/>
  </si>
  <si>
    <t>Country:</t>
    <phoneticPr fontId="4"/>
  </si>
  <si>
    <t>Country:</t>
    <phoneticPr fontId="4"/>
  </si>
  <si>
    <t>State/Zip:</t>
    <phoneticPr fontId="4"/>
  </si>
  <si>
    <t>City:</t>
    <phoneticPr fontId="4"/>
  </si>
  <si>
    <r>
      <t>C</t>
    </r>
    <r>
      <rPr>
        <sz val="9"/>
        <rFont val="Arial"/>
        <family val="2"/>
      </rPr>
      <t>huo-ku, Kobe 650-0047</t>
    </r>
    <phoneticPr fontId="4"/>
  </si>
  <si>
    <t>Address:</t>
    <phoneticPr fontId="4"/>
  </si>
  <si>
    <t>Address:</t>
    <phoneticPr fontId="4"/>
  </si>
  <si>
    <t>BMA 3F 1-5-5 Minatojima-Minamimachi</t>
    <phoneticPr fontId="4"/>
  </si>
  <si>
    <r>
      <t>S</t>
    </r>
    <r>
      <rPr>
        <sz val="9"/>
        <rFont val="Arial"/>
        <family val="2"/>
      </rPr>
      <t>ales and Marketing</t>
    </r>
    <phoneticPr fontId="4"/>
  </si>
  <si>
    <t>Department:</t>
    <phoneticPr fontId="4"/>
  </si>
  <si>
    <t>Department:</t>
    <phoneticPr fontId="4"/>
  </si>
  <si>
    <t>Yusuke Kawase</t>
    <phoneticPr fontId="4"/>
  </si>
  <si>
    <t>Name:</t>
    <phoneticPr fontId="4"/>
  </si>
  <si>
    <t>Name:</t>
    <phoneticPr fontId="4"/>
  </si>
  <si>
    <t>Carna Bioscience, Inc.</t>
    <phoneticPr fontId="4"/>
  </si>
  <si>
    <t>Company Name:</t>
    <phoneticPr fontId="4"/>
  </si>
  <si>
    <t>Company Name:</t>
    <phoneticPr fontId="4"/>
  </si>
  <si>
    <t>Consignee:</t>
    <phoneticPr fontId="4"/>
  </si>
  <si>
    <t>Shipper:</t>
    <phoneticPr fontId="4"/>
  </si>
  <si>
    <t>Project Code:</t>
    <phoneticPr fontId="4"/>
  </si>
  <si>
    <t>enclose a copy with the compounds.</t>
    <phoneticPr fontId="4"/>
  </si>
  <si>
    <t>PO#:</t>
    <phoneticPr fontId="4"/>
  </si>
  <si>
    <r>
      <t>Please fill out this form prior to sending the compounds and FAX to</t>
    </r>
    <r>
      <rPr>
        <i/>
        <sz val="9"/>
        <color indexed="18"/>
        <rFont val="Arial"/>
        <family val="2"/>
      </rPr>
      <t xml:space="preserve"> </t>
    </r>
    <r>
      <rPr>
        <b/>
        <i/>
        <sz val="11"/>
        <color indexed="18"/>
        <rFont val="Arial"/>
        <family val="2"/>
      </rPr>
      <t>+81 78 302 7086</t>
    </r>
    <r>
      <rPr>
        <sz val="9"/>
        <rFont val="Arial"/>
        <family val="2"/>
      </rPr>
      <t xml:space="preserve">, and </t>
    </r>
    <phoneticPr fontId="4"/>
  </si>
  <si>
    <r>
      <t>C</t>
    </r>
    <r>
      <rPr>
        <sz val="9"/>
        <rFont val="Arial"/>
        <family val="2"/>
      </rPr>
      <t xml:space="preserve">arna's PO#: </t>
    </r>
    <phoneticPr fontId="4"/>
  </si>
  <si>
    <t>Carna Biosciences, Inc.</t>
    <phoneticPr fontId="4"/>
  </si>
  <si>
    <t>On behalf of Kohichiro Yoshino, Director / Sales and Marketing</t>
    <phoneticPr fontId="4"/>
  </si>
  <si>
    <t>Nao Horiguchi</t>
    <phoneticPr fontId="4"/>
  </si>
  <si>
    <t>Additional Information:</t>
    <phoneticPr fontId="4"/>
  </si>
  <si>
    <t>Appearance/Comment</t>
    <phoneticPr fontId="4"/>
  </si>
  <si>
    <t>Storage
Temp.</t>
    <phoneticPr fontId="4"/>
  </si>
  <si>
    <t>Purity
(%)</t>
    <phoneticPr fontId="4"/>
  </si>
  <si>
    <t>Volume
(uL)</t>
    <phoneticPr fontId="4"/>
  </si>
  <si>
    <t>Concentration
(mM)</t>
    <phoneticPr fontId="4"/>
  </si>
  <si>
    <t>Weight
(mg)</t>
    <phoneticPr fontId="4"/>
  </si>
  <si>
    <t>M.W.</t>
    <phoneticPr fontId="4"/>
  </si>
  <si>
    <t>Lot #</t>
    <phoneticPr fontId="4"/>
  </si>
  <si>
    <t>Ref ID or Name</t>
    <phoneticPr fontId="4"/>
  </si>
  <si>
    <t>Information 2: Received Items</t>
    <phoneticPr fontId="4"/>
  </si>
  <si>
    <t>AWB Number:</t>
    <phoneticPr fontId="4"/>
  </si>
  <si>
    <t>Arrival Date:</t>
    <phoneticPr fontId="4"/>
  </si>
  <si>
    <t>Information 1: Shipping Information</t>
    <phoneticPr fontId="4"/>
  </si>
  <si>
    <r>
      <t xml:space="preserve">We, Carna Biosciences, Inc., would like to inform you regarding the arrival </t>
    </r>
    <r>
      <rPr>
        <sz val="10"/>
        <rFont val="Arial"/>
        <family val="2"/>
      </rPr>
      <t xml:space="preserve">listed </t>
    </r>
    <r>
      <rPr>
        <sz val="10"/>
        <rFont val="Arial"/>
        <family val="2"/>
      </rPr>
      <t>item/s</t>
    </r>
    <r>
      <rPr>
        <sz val="10"/>
        <rFont val="Arial"/>
        <family val="2"/>
      </rPr>
      <t xml:space="preserve"> listed below</t>
    </r>
    <r>
      <rPr>
        <sz val="10"/>
        <rFont val="Arial"/>
        <family val="2"/>
      </rPr>
      <t xml:space="preserve">.  </t>
    </r>
    <phoneticPr fontId="4"/>
  </si>
  <si>
    <t>FAX:</t>
  </si>
  <si>
    <t>TEL:</t>
  </si>
  <si>
    <t>M/s.</t>
  </si>
  <si>
    <t>PO#:</t>
    <phoneticPr fontId="4"/>
  </si>
  <si>
    <t>Attn:</t>
  </si>
  <si>
    <t>Carna's PO#:</t>
    <phoneticPr fontId="4"/>
  </si>
  <si>
    <t>To:</t>
    <phoneticPr fontId="4"/>
  </si>
  <si>
    <t>www.carnabio.com</t>
    <phoneticPr fontId="4"/>
  </si>
  <si>
    <r>
      <t>TEL: +81-78-302-7091</t>
    </r>
    <r>
      <rPr>
        <sz val="9"/>
        <rFont val="Arial"/>
        <family val="2"/>
      </rPr>
      <t xml:space="preserve">     FAX: +81-78-302+7086</t>
    </r>
    <phoneticPr fontId="4"/>
  </si>
  <si>
    <r>
      <t>C</t>
    </r>
    <r>
      <rPr>
        <sz val="9"/>
        <rFont val="Arial"/>
        <family val="2"/>
      </rPr>
      <t>huo-ku, Kobe   650-0047   JAPAN</t>
    </r>
    <phoneticPr fontId="4"/>
  </si>
  <si>
    <t>BMA 3F 1-5-5, Minatojima-Minamimachi</t>
    <phoneticPr fontId="4"/>
  </si>
  <si>
    <r>
      <t>QuickScout™</t>
    </r>
    <r>
      <rPr>
        <b/>
        <vertAlign val="superscript"/>
        <sz val="20"/>
        <color indexed="18"/>
        <rFont val="Arial"/>
        <family val="2"/>
      </rPr>
      <t xml:space="preserve"> </t>
    </r>
    <r>
      <rPr>
        <b/>
        <sz val="20"/>
        <color indexed="18"/>
        <rFont val="Arial"/>
        <family val="2"/>
      </rPr>
      <t xml:space="preserve"> Selectivity Profiling Service Application Form </t>
    </r>
    <phoneticPr fontId="7" type="noConversion"/>
  </si>
  <si>
    <t>kawase.yusuke@carnabio.com</t>
    <phoneticPr fontId="4"/>
  </si>
  <si>
    <t>EADP</t>
    <phoneticPr fontId="4"/>
  </si>
  <si>
    <r>
      <t>For ADP Glo</t>
    </r>
    <r>
      <rPr>
        <b/>
        <vertAlign val="superscript"/>
        <sz val="20"/>
        <color rgb="FFFFC000"/>
        <rFont val="Arial"/>
        <family val="2"/>
      </rPr>
      <t>TM</t>
    </r>
    <r>
      <rPr>
        <b/>
        <sz val="20"/>
        <color rgb="FFFFC000"/>
        <rFont val="Arial"/>
        <family val="2"/>
      </rPr>
      <t xml:space="preserve"> Assay</t>
    </r>
    <phoneticPr fontId="4"/>
  </si>
  <si>
    <t>ATP Conc.:  Km = around Km</t>
    <phoneticPr fontId="4"/>
  </si>
  <si>
    <t>DGKα</t>
  </si>
  <si>
    <t>DGKε</t>
  </si>
  <si>
    <t>DGKι</t>
  </si>
  <si>
    <t>DGKβ</t>
  </si>
  <si>
    <t>DGKζ</t>
  </si>
  <si>
    <t>DGKκ</t>
  </si>
  <si>
    <t>DGKγ</t>
  </si>
  <si>
    <t>DGKη</t>
  </si>
  <si>
    <t>DGKδ</t>
  </si>
  <si>
    <t>DGKθ</t>
  </si>
  <si>
    <t>DGK</t>
  </si>
  <si>
    <t>PIPK</t>
  </si>
  <si>
    <r>
      <t>Volume required  : 200 uL</t>
    </r>
    <r>
      <rPr>
        <sz val="9"/>
        <color indexed="10"/>
        <rFont val="Arial"/>
        <family val="2"/>
      </rPr>
      <t xml:space="preserve"> </t>
    </r>
    <phoneticPr fontId="4"/>
  </si>
  <si>
    <t>PIK3CA/PIK3R1</t>
    <phoneticPr fontId="4"/>
  </si>
  <si>
    <t>PIK</t>
    <phoneticPr fontId="4"/>
  </si>
  <si>
    <t>Phosphatidylinositol kinase</t>
    <phoneticPr fontId="4"/>
  </si>
  <si>
    <t>PIP4K2A</t>
  </si>
  <si>
    <t>PIP4K2B</t>
  </si>
  <si>
    <t>PIP4K2C</t>
    <phoneticPr fontId="4"/>
  </si>
  <si>
    <t>PIP4K2C</t>
  </si>
  <si>
    <t>PIP5K1A</t>
  </si>
  <si>
    <t>PIP5K1B</t>
  </si>
  <si>
    <t>PIP5K1C</t>
  </si>
  <si>
    <t>PIP5KL1</t>
  </si>
  <si>
    <t>PIP4K2A</t>
    <phoneticPr fontId="4"/>
  </si>
  <si>
    <t>PIP4K2B</t>
    <phoneticPr fontId="4"/>
  </si>
  <si>
    <t>PIP5K1A</t>
    <phoneticPr fontId="4"/>
  </si>
  <si>
    <t>PIP5K1B</t>
    <phoneticPr fontId="4"/>
  </si>
  <si>
    <t>PIP5K1C</t>
    <phoneticPr fontId="4"/>
  </si>
  <si>
    <t>PIKFYVE</t>
    <phoneticPr fontId="4"/>
  </si>
  <si>
    <t>PIP5KL1</t>
    <phoneticPr fontId="4"/>
  </si>
  <si>
    <t>PIK3CB/PIK3R1</t>
    <phoneticPr fontId="4"/>
  </si>
  <si>
    <t>PIK3CD/PIK3R1</t>
    <phoneticPr fontId="4"/>
  </si>
  <si>
    <t>PIK3CA/PIK3R1</t>
    <phoneticPr fontId="4"/>
  </si>
  <si>
    <t>PIK3CA/PIK3R1</t>
    <phoneticPr fontId="4"/>
  </si>
  <si>
    <t>PIK3CB/PIK3R1</t>
    <phoneticPr fontId="4"/>
  </si>
  <si>
    <t>PIK3CB/PIK3R1</t>
    <phoneticPr fontId="4"/>
  </si>
  <si>
    <t>PIKFYVE</t>
    <phoneticPr fontId="4"/>
  </si>
  <si>
    <t>CBS-200xxx</t>
    <phoneticPr fontId="4"/>
  </si>
  <si>
    <t>ON20-xxx</t>
    <phoneticPr fontId="4"/>
  </si>
  <si>
    <t>Application Form Rev. 2107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</si>
</sst>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0_ "/>
  </numFmts>
  <fonts count="50">
    <font>
      <sz val="10"/>
      <name val="Arial"/>
      <family val="2"/>
    </font>
    <font>
      <sz val="10"/>
      <name val="Arial"/>
      <family val="2"/>
    </font>
    <font>
      <u/>
      <sz val="10"/>
      <color indexed="12"/>
      <name val="Arial"/>
      <family val="2"/>
    </font>
    <font>
      <sz val="9"/>
      <name val="Arial"/>
      <family val="2"/>
    </font>
    <font>
      <sz val="6"/>
      <name val="ＭＳ Ｐゴシック"/>
      <family val="3"/>
      <charset val="128"/>
    </font>
    <font>
      <b/>
      <vertAlign val="superscript"/>
      <sz val="20"/>
      <color indexed="18"/>
      <name val="Arial"/>
      <family val="2"/>
    </font>
    <font>
      <b/>
      <sz val="20"/>
      <color indexed="18"/>
      <name val="Arial"/>
      <family val="2"/>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sz val="10"/>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sz val="10"/>
      <name val="Arial"/>
      <family val="2"/>
    </font>
    <font>
      <b/>
      <i/>
      <sz val="10"/>
      <name val="Arial"/>
      <family val="2"/>
    </font>
    <font>
      <b/>
      <sz val="9"/>
      <color indexed="10"/>
      <name val="Arial"/>
      <family val="2"/>
    </font>
    <font>
      <sz val="9"/>
      <color rgb="FF000000"/>
      <name val="MS UI Gothic"/>
      <family val="3"/>
      <charset val="128"/>
    </font>
    <font>
      <sz val="9"/>
      <color rgb="FF000000"/>
      <name val="Meiryo UI"/>
      <family val="3"/>
      <charset val="128"/>
    </font>
    <font>
      <sz val="11"/>
      <name val="Arial"/>
      <family val="2"/>
    </font>
    <font>
      <sz val="14"/>
      <color indexed="9"/>
      <name val="Arial"/>
      <family val="2"/>
    </font>
    <font>
      <u/>
      <sz val="9"/>
      <color indexed="12"/>
      <name val="Arial"/>
      <family val="2"/>
    </font>
    <font>
      <sz val="9"/>
      <color indexed="10"/>
      <name val="Arial"/>
      <family val="2"/>
    </font>
    <font>
      <b/>
      <sz val="9"/>
      <color indexed="9"/>
      <name val="Arial"/>
      <family val="2"/>
    </font>
    <font>
      <b/>
      <sz val="10"/>
      <color indexed="9"/>
      <name val="Arial"/>
      <family val="2"/>
    </font>
    <font>
      <i/>
      <sz val="9"/>
      <color indexed="8"/>
      <name val="Arial"/>
      <family val="2"/>
    </font>
    <font>
      <sz val="8"/>
      <color indexed="9"/>
      <name val="Arial"/>
      <family val="2"/>
    </font>
    <font>
      <b/>
      <sz val="12"/>
      <color indexed="8"/>
      <name val="Arial"/>
      <family val="2"/>
    </font>
    <font>
      <b/>
      <sz val="9"/>
      <color indexed="8"/>
      <name val="Arial"/>
      <family val="2"/>
    </font>
    <font>
      <sz val="9"/>
      <color indexed="8"/>
      <name val="Arial"/>
      <family val="2"/>
    </font>
    <font>
      <u/>
      <sz val="9"/>
      <color indexed="8"/>
      <name val="Arial"/>
      <family val="2"/>
    </font>
    <font>
      <b/>
      <sz val="12"/>
      <color indexed="10"/>
      <name val="Arial"/>
      <family val="2"/>
    </font>
    <font>
      <i/>
      <sz val="9"/>
      <color indexed="18"/>
      <name val="Arial"/>
      <family val="2"/>
    </font>
    <font>
      <b/>
      <i/>
      <sz val="11"/>
      <color indexed="18"/>
      <name val="Arial"/>
      <family val="2"/>
    </font>
    <font>
      <i/>
      <sz val="9"/>
      <color indexed="10"/>
      <name val="Arial"/>
      <family val="2"/>
    </font>
    <font>
      <b/>
      <sz val="8"/>
      <color indexed="8"/>
      <name val="Arial"/>
      <family val="2"/>
    </font>
    <font>
      <sz val="9"/>
      <color indexed="9"/>
      <name val="Arial"/>
      <family val="2"/>
    </font>
    <font>
      <b/>
      <sz val="9"/>
      <name val="Arial"/>
      <family val="2"/>
    </font>
    <font>
      <b/>
      <sz val="11"/>
      <color indexed="10"/>
      <name val="Arial"/>
      <family val="2"/>
    </font>
    <font>
      <b/>
      <sz val="20"/>
      <color rgb="FFFFC000"/>
      <name val="Arial"/>
      <family val="2"/>
    </font>
    <font>
      <b/>
      <vertAlign val="superscript"/>
      <sz val="20"/>
      <color rgb="FFFFC000"/>
      <name val="Arial"/>
      <family val="2"/>
    </font>
  </fonts>
  <fills count="12">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30" fillId="0" borderId="0" applyNumberFormat="0" applyFill="0" applyBorder="0" applyAlignment="0" applyProtection="0">
      <alignment vertical="top"/>
      <protection locked="0"/>
    </xf>
    <xf numFmtId="0" fontId="3" fillId="0" borderId="0" applyBorder="0">
      <alignment vertical="center"/>
    </xf>
  </cellStyleXfs>
  <cellXfs count="449">
    <xf numFmtId="0" fontId="0" fillId="0" borderId="0" xfId="0"/>
    <xf numFmtId="0" fontId="6" fillId="2" borderId="0" xfId="0" applyFont="1" applyFill="1" applyBorder="1" applyAlignment="1">
      <alignment horizontal="center" vertical="center"/>
    </xf>
    <xf numFmtId="0" fontId="3" fillId="0" borderId="0" xfId="0" applyFont="1" applyBorder="1" applyAlignment="1" applyProtection="1">
      <alignment horizontal="left" vertical="center"/>
    </xf>
    <xf numFmtId="0" fontId="7" fillId="0" borderId="0" xfId="0" applyNumberFormat="1" applyFont="1" applyFill="1" applyBorder="1" applyAlignment="1" applyProtection="1">
      <alignment horizontal="left"/>
      <protection locked="0"/>
    </xf>
    <xf numFmtId="0" fontId="13" fillId="0" borderId="0" xfId="0" applyFont="1" applyAlignment="1"/>
    <xf numFmtId="0" fontId="14" fillId="2" borderId="0" xfId="0" applyFont="1" applyFill="1" applyBorder="1" applyAlignment="1" applyProtection="1">
      <alignment horizontal="left"/>
    </xf>
    <xf numFmtId="0" fontId="13" fillId="2" borderId="0" xfId="0" applyFont="1" applyFill="1" applyBorder="1" applyAlignment="1">
      <alignment horizontal="left"/>
    </xf>
    <xf numFmtId="0" fontId="13" fillId="2" borderId="0" xfId="0" applyFont="1" applyFill="1" applyBorder="1"/>
    <xf numFmtId="0" fontId="11" fillId="2" borderId="0" xfId="0" applyFont="1" applyFill="1" applyBorder="1"/>
    <xf numFmtId="0" fontId="15" fillId="2" borderId="4" xfId="0" applyFont="1" applyFill="1" applyBorder="1" applyAlignment="1" applyProtection="1">
      <alignment horizontal="left"/>
    </xf>
    <xf numFmtId="0" fontId="13" fillId="2" borderId="5" xfId="0" applyFont="1" applyFill="1" applyBorder="1"/>
    <xf numFmtId="0" fontId="13" fillId="2" borderId="0" xfId="0" applyFont="1" applyFill="1" applyBorder="1" applyAlignment="1">
      <alignment vertical="top"/>
    </xf>
    <xf numFmtId="0" fontId="13" fillId="2" borderId="0" xfId="0" applyFont="1" applyFill="1" applyBorder="1" applyAlignment="1" applyProtection="1">
      <alignment horizontal="left" vertical="top"/>
    </xf>
    <xf numFmtId="0" fontId="3" fillId="2" borderId="0" xfId="0" applyFont="1" applyFill="1" applyBorder="1" applyAlignment="1" applyProtection="1">
      <alignment horizontal="left" vertic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xf>
    <xf numFmtId="0" fontId="10"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shrinkToFit="1"/>
      <protection locked="0"/>
    </xf>
    <xf numFmtId="0" fontId="13" fillId="0" borderId="0" xfId="0" applyFont="1" applyFill="1" applyAlignment="1" applyProtection="1">
      <alignment vertical="top"/>
      <protection locked="0"/>
    </xf>
    <xf numFmtId="0" fontId="13" fillId="0" borderId="0" xfId="0" applyFont="1" applyFill="1" applyBorder="1" applyAlignment="1" applyProtection="1">
      <alignment horizontal="left" vertical="top"/>
      <protection locked="0"/>
    </xf>
    <xf numFmtId="0" fontId="7" fillId="4" borderId="6" xfId="0" applyNumberFormat="1" applyFont="1" applyFill="1" applyBorder="1" applyAlignment="1" applyProtection="1">
      <alignment vertical="center" wrapText="1"/>
      <protection locked="0"/>
    </xf>
    <xf numFmtId="0" fontId="7" fillId="5"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7" fillId="5"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0" xfId="0" applyFont="1" applyAlignment="1" applyProtection="1">
      <alignment horizontal="left"/>
      <protection locked="0"/>
    </xf>
    <xf numFmtId="0" fontId="3" fillId="0" borderId="0" xfId="3" applyFont="1" applyProtection="1">
      <alignment vertical="center"/>
      <protection locked="0"/>
    </xf>
    <xf numFmtId="0" fontId="13" fillId="2" borderId="0" xfId="0" applyFont="1" applyFill="1" applyAlignment="1"/>
    <xf numFmtId="0" fontId="13" fillId="2" borderId="0" xfId="0" applyFont="1" applyFill="1" applyAlignment="1">
      <alignment vertical="top"/>
    </xf>
    <xf numFmtId="0" fontId="13" fillId="2" borderId="0" xfId="0" applyFont="1" applyFill="1"/>
    <xf numFmtId="0" fontId="17" fillId="2" borderId="0" xfId="0" applyFont="1" applyFill="1" applyBorder="1"/>
    <xf numFmtId="0" fontId="17" fillId="2" borderId="5" xfId="0" applyFont="1" applyFill="1" applyBorder="1"/>
    <xf numFmtId="0" fontId="17" fillId="2" borderId="4" xfId="0" applyFont="1" applyFill="1" applyBorder="1"/>
    <xf numFmtId="0" fontId="17" fillId="2" borderId="0" xfId="0" applyFont="1" applyFill="1"/>
    <xf numFmtId="0" fontId="17" fillId="2" borderId="0" xfId="1" applyFont="1" applyFill="1" applyBorder="1" applyAlignment="1" applyProtection="1"/>
    <xf numFmtId="0" fontId="17" fillId="2" borderId="0" xfId="0" applyFont="1" applyFill="1" applyBorder="1" applyAlignment="1" applyProtection="1">
      <alignment horizontal="left"/>
    </xf>
    <xf numFmtId="0" fontId="17" fillId="2" borderId="9" xfId="0" applyFont="1" applyFill="1" applyBorder="1"/>
    <xf numFmtId="0" fontId="13" fillId="2" borderId="4" xfId="0" applyFont="1" applyFill="1" applyBorder="1"/>
    <xf numFmtId="0" fontId="3" fillId="0" borderId="0" xfId="3" applyFont="1" applyFill="1" applyProtection="1">
      <alignment vertical="center"/>
      <protection locked="0"/>
    </xf>
    <xf numFmtId="0" fontId="13" fillId="0" borderId="0" xfId="0" applyFont="1" applyFill="1" applyAlignment="1"/>
    <xf numFmtId="0" fontId="17" fillId="2" borderId="0" xfId="0" applyFont="1" applyFill="1" applyBorder="1" applyAlignment="1">
      <alignment horizontal="center"/>
    </xf>
    <xf numFmtId="0" fontId="17" fillId="0" borderId="0" xfId="0" applyFont="1"/>
    <xf numFmtId="0" fontId="21" fillId="2" borderId="0" xfId="0" applyFont="1" applyFill="1" applyAlignment="1">
      <alignment vertical="top"/>
    </xf>
    <xf numFmtId="0" fontId="22" fillId="2" borderId="0" xfId="0" applyFont="1" applyFill="1"/>
    <xf numFmtId="0" fontId="23" fillId="2" borderId="0" xfId="0" applyFont="1" applyFill="1"/>
    <xf numFmtId="0" fontId="23" fillId="2" borderId="0" xfId="0" applyFont="1" applyFill="1" applyBorder="1"/>
    <xf numFmtId="0" fontId="23" fillId="0" borderId="0" xfId="0" applyFont="1" applyProtection="1">
      <protection locked="0"/>
    </xf>
    <xf numFmtId="0" fontId="23" fillId="0" borderId="0" xfId="0" applyFont="1" applyFill="1"/>
    <xf numFmtId="0" fontId="23" fillId="0" borderId="0" xfId="0" applyFont="1"/>
    <xf numFmtId="0" fontId="17" fillId="0" borderId="0" xfId="0" applyFont="1" applyProtection="1">
      <protection locked="0"/>
    </xf>
    <xf numFmtId="0" fontId="17" fillId="0" borderId="0" xfId="0" applyFont="1" applyFill="1"/>
    <xf numFmtId="0" fontId="13" fillId="2" borderId="0" xfId="0" applyFont="1" applyFill="1" applyBorder="1" applyAlignment="1" applyProtection="1">
      <alignment horizontal="right"/>
    </xf>
    <xf numFmtId="0" fontId="17" fillId="6" borderId="0" xfId="0" applyFont="1" applyFill="1" applyProtection="1">
      <protection locked="0"/>
    </xf>
    <xf numFmtId="0" fontId="23" fillId="6" borderId="0" xfId="0" applyFont="1" applyFill="1" applyProtection="1">
      <protection locked="0"/>
    </xf>
    <xf numFmtId="0" fontId="23" fillId="0" borderId="0" xfId="0" applyFont="1" applyAlignment="1" applyProtection="1">
      <alignment horizontal="center"/>
      <protection locked="0"/>
    </xf>
    <xf numFmtId="14" fontId="23" fillId="0" borderId="0" xfId="0" applyNumberFormat="1" applyFont="1" applyProtection="1">
      <protection locked="0"/>
    </xf>
    <xf numFmtId="0" fontId="17" fillId="0" borderId="0" xfId="0" applyFont="1" applyAlignment="1" applyProtection="1">
      <alignment horizontal="center"/>
      <protection locked="0"/>
    </xf>
    <xf numFmtId="0" fontId="17" fillId="0" borderId="0" xfId="0" applyFont="1" applyFill="1" applyProtection="1">
      <protection locked="0"/>
    </xf>
    <xf numFmtId="0" fontId="17" fillId="0" borderId="0" xfId="0" applyNumberFormat="1" applyFont="1" applyProtection="1">
      <protection locked="0"/>
    </xf>
    <xf numFmtId="14" fontId="17" fillId="0" borderId="0" xfId="0" applyNumberFormat="1" applyFont="1" applyProtection="1">
      <protection locked="0"/>
    </xf>
    <xf numFmtId="0" fontId="17" fillId="0" borderId="0" xfId="0" applyFont="1" applyAlignment="1" applyProtection="1">
      <alignment horizontal="center" vertical="center"/>
      <protection locked="0"/>
    </xf>
    <xf numFmtId="0" fontId="23" fillId="2" borderId="4" xfId="0" applyFont="1" applyFill="1" applyBorder="1"/>
    <xf numFmtId="0" fontId="17" fillId="0" borderId="0" xfId="0" applyNumberFormat="1" applyFont="1" applyFill="1" applyBorder="1" applyAlignment="1" applyProtection="1">
      <protection locked="0"/>
    </xf>
    <xf numFmtId="0" fontId="17" fillId="0" borderId="0" xfId="0" applyFont="1" applyBorder="1" applyProtection="1">
      <protection locked="0"/>
    </xf>
    <xf numFmtId="0" fontId="17" fillId="7" borderId="0" xfId="0" applyFont="1" applyFill="1" applyProtection="1">
      <protection locked="0"/>
    </xf>
    <xf numFmtId="0" fontId="17" fillId="0" borderId="0" xfId="0" applyFont="1" applyAlignment="1" applyProtection="1">
      <alignment horizontal="left"/>
      <protection locked="0"/>
    </xf>
    <xf numFmtId="0" fontId="17" fillId="8" borderId="0" xfId="0" applyFont="1" applyFill="1" applyProtection="1">
      <protection locked="0"/>
    </xf>
    <xf numFmtId="0" fontId="13" fillId="2" borderId="0" xfId="0" quotePrefix="1" applyFont="1" applyFill="1"/>
    <xf numFmtId="0" fontId="17" fillId="2" borderId="0" xfId="0" applyFont="1" applyFill="1" applyProtection="1"/>
    <xf numFmtId="0" fontId="13" fillId="2" borderId="0" xfId="0" quotePrefix="1" applyFont="1" applyFill="1" applyBorder="1"/>
    <xf numFmtId="0" fontId="17" fillId="2" borderId="0" xfId="0" applyFont="1" applyFill="1" applyBorder="1" applyProtection="1"/>
    <xf numFmtId="0" fontId="24" fillId="2" borderId="0" xfId="0" applyFont="1" applyFill="1"/>
    <xf numFmtId="0" fontId="11" fillId="2" borderId="0" xfId="0" applyFont="1" applyFill="1" applyBorder="1" applyAlignment="1" applyProtection="1">
      <alignment vertical="center"/>
    </xf>
    <xf numFmtId="0" fontId="13" fillId="10" borderId="0" xfId="0" applyFont="1" applyFill="1" applyBorder="1" applyAlignment="1">
      <alignment horizontal="left"/>
    </xf>
    <xf numFmtId="49" fontId="17" fillId="0" borderId="0" xfId="0" applyNumberFormat="1" applyFont="1" applyProtection="1">
      <protection locked="0"/>
    </xf>
    <xf numFmtId="0" fontId="0" fillId="0" borderId="0" xfId="0" applyFont="1" applyAlignment="1" applyProtection="1">
      <alignment horizontal="left"/>
      <protection locked="0"/>
    </xf>
    <xf numFmtId="0" fontId="17" fillId="10" borderId="0" xfId="0" applyFont="1" applyFill="1"/>
    <xf numFmtId="0" fontId="13" fillId="10" borderId="0" xfId="0" applyFont="1" applyFill="1"/>
    <xf numFmtId="0" fontId="13" fillId="10" borderId="0" xfId="0" applyFont="1" applyFill="1" applyAlignment="1">
      <alignment vertical="top"/>
    </xf>
    <xf numFmtId="0" fontId="13" fillId="10" borderId="0" xfId="0" applyFont="1" applyFill="1" applyBorder="1" applyAlignment="1" applyProtection="1">
      <alignment horizontal="left" vertical="top"/>
    </xf>
    <xf numFmtId="0" fontId="0" fillId="0" borderId="0" xfId="0" applyFont="1" applyProtection="1">
      <protection locked="0"/>
    </xf>
    <xf numFmtId="0" fontId="0" fillId="0" borderId="0" xfId="0" applyNumberFormat="1" applyFont="1" applyProtection="1">
      <protection locked="0"/>
    </xf>
    <xf numFmtId="0" fontId="23" fillId="0" borderId="0" xfId="0" applyNumberFormat="1" applyFont="1" applyProtection="1">
      <protection locked="0"/>
    </xf>
    <xf numFmtId="0" fontId="16" fillId="2" borderId="0" xfId="0" applyFont="1" applyFill="1" applyBorder="1" applyAlignment="1" applyProtection="1">
      <alignment horizontal="right"/>
    </xf>
    <xf numFmtId="0" fontId="17" fillId="10" borderId="4" xfId="0" applyFont="1" applyFill="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17" fillId="10" borderId="5" xfId="0" applyFont="1" applyFill="1" applyBorder="1" applyAlignment="1" applyProtection="1">
      <alignment horizontal="left" vertical="center"/>
      <protection locked="0"/>
    </xf>
    <xf numFmtId="0" fontId="19" fillId="10" borderId="4" xfId="0" applyFont="1" applyFill="1" applyBorder="1" applyProtection="1">
      <protection locked="0"/>
    </xf>
    <xf numFmtId="0" fontId="3" fillId="10" borderId="0" xfId="0" applyFont="1" applyFill="1" applyBorder="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17" fillId="10" borderId="4" xfId="0" applyFont="1" applyFill="1" applyBorder="1" applyProtection="1">
      <protection locked="0"/>
    </xf>
    <xf numFmtId="0" fontId="3" fillId="10" borderId="0" xfId="0" applyFont="1" applyFill="1" applyBorder="1" applyAlignment="1" applyProtection="1">
      <alignment wrapText="1"/>
      <protection locked="0"/>
    </xf>
    <xf numFmtId="0" fontId="3" fillId="10" borderId="5" xfId="0" applyFont="1" applyFill="1" applyBorder="1" applyAlignment="1" applyProtection="1">
      <alignment wrapText="1"/>
      <protection locked="0"/>
    </xf>
    <xf numFmtId="0" fontId="12" fillId="10" borderId="0" xfId="0" applyFont="1" applyFill="1" applyBorder="1" applyAlignment="1" applyProtection="1">
      <alignment wrapText="1"/>
      <protection locked="0"/>
    </xf>
    <xf numFmtId="0" fontId="3" fillId="10" borderId="0" xfId="0" applyFont="1" applyFill="1" applyBorder="1" applyProtection="1"/>
    <xf numFmtId="0" fontId="3" fillId="10" borderId="5" xfId="0" applyFont="1" applyFill="1" applyBorder="1" applyProtection="1"/>
    <xf numFmtId="0" fontId="31" fillId="10" borderId="0" xfId="0" applyFont="1" applyFill="1" applyBorder="1" applyAlignment="1" applyProtection="1"/>
    <xf numFmtId="0" fontId="3" fillId="10" borderId="0" xfId="0" applyFont="1" applyFill="1" applyBorder="1" applyAlignment="1" applyProtection="1">
      <protection locked="0"/>
    </xf>
    <xf numFmtId="0" fontId="3" fillId="10" borderId="0" xfId="0" applyFont="1" applyFill="1" applyBorder="1" applyAlignment="1" applyProtection="1">
      <alignment vertical="center" wrapText="1"/>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17" fillId="10" borderId="11" xfId="0" applyFont="1" applyFill="1" applyBorder="1"/>
    <xf numFmtId="0" fontId="17" fillId="10" borderId="0" xfId="0" applyFont="1" applyFill="1" applyBorder="1"/>
    <xf numFmtId="0" fontId="3" fillId="10" borderId="0" xfId="0" applyFont="1" applyFill="1" applyBorder="1" applyAlignment="1"/>
    <xf numFmtId="0" fontId="3" fillId="10" borderId="5" xfId="0" applyFont="1" applyFill="1" applyBorder="1" applyAlignment="1" applyProtection="1">
      <alignment vertical="center" wrapText="1"/>
    </xf>
    <xf numFmtId="0" fontId="17" fillId="10" borderId="5" xfId="0" applyFont="1" applyFill="1" applyBorder="1"/>
    <xf numFmtId="0" fontId="17" fillId="10" borderId="9" xfId="0" applyFont="1" applyFill="1" applyBorder="1"/>
    <xf numFmtId="0" fontId="3" fillId="10" borderId="9" xfId="0" applyFont="1" applyFill="1" applyBorder="1" applyProtection="1"/>
    <xf numFmtId="0" fontId="3" fillId="10" borderId="12" xfId="0" applyFont="1" applyFill="1" applyBorder="1" applyProtection="1"/>
    <xf numFmtId="49" fontId="3" fillId="0" borderId="0" xfId="4" applyNumberFormat="1" applyFont="1">
      <alignment vertical="center"/>
    </xf>
    <xf numFmtId="49" fontId="13" fillId="0" borderId="0" xfId="4" applyNumberFormat="1" applyFont="1">
      <alignment vertical="center"/>
    </xf>
    <xf numFmtId="49" fontId="7" fillId="0" borderId="34" xfId="4" applyNumberFormat="1" applyFont="1" applyBorder="1" applyAlignment="1">
      <alignment horizontal="center" vertical="center"/>
    </xf>
    <xf numFmtId="49" fontId="7" fillId="0" borderId="35" xfId="4" applyNumberFormat="1" applyFont="1" applyBorder="1" applyAlignment="1">
      <alignment horizontal="center" vertical="center"/>
    </xf>
    <xf numFmtId="49" fontId="35" fillId="0" borderId="36" xfId="4" applyNumberFormat="1" applyFont="1" applyBorder="1" applyAlignment="1">
      <alignment horizontal="left" vertical="center"/>
    </xf>
    <xf numFmtId="49" fontId="28" fillId="0" borderId="0" xfId="4" applyNumberFormat="1" applyFont="1">
      <alignment vertical="center"/>
    </xf>
    <xf numFmtId="49" fontId="7" fillId="0" borderId="37" xfId="4" applyNumberFormat="1" applyFont="1" applyBorder="1" applyAlignment="1">
      <alignment horizontal="center" vertical="center"/>
    </xf>
    <xf numFmtId="49" fontId="7" fillId="0" borderId="38" xfId="4" applyNumberFormat="1" applyFont="1" applyBorder="1" applyAlignment="1">
      <alignment horizontal="center" vertical="center"/>
    </xf>
    <xf numFmtId="49" fontId="35" fillId="0" borderId="39" xfId="4" applyNumberFormat="1" applyFont="1" applyBorder="1" applyAlignment="1">
      <alignment horizontal="left" vertical="center"/>
    </xf>
    <xf numFmtId="49" fontId="7" fillId="0" borderId="39" xfId="4" applyNumberFormat="1" applyFont="1" applyBorder="1" applyAlignment="1">
      <alignment horizontal="left" vertical="center"/>
    </xf>
    <xf numFmtId="49" fontId="7" fillId="0" borderId="40" xfId="4" applyNumberFormat="1" applyFont="1" applyBorder="1" applyAlignment="1">
      <alignment horizontal="left" vertical="center"/>
    </xf>
    <xf numFmtId="49" fontId="7" fillId="0" borderId="41" xfId="4" applyNumberFormat="1" applyFont="1" applyBorder="1" applyAlignment="1">
      <alignment horizontal="left" vertical="center"/>
    </xf>
    <xf numFmtId="49" fontId="7" fillId="0" borderId="42" xfId="4" applyNumberFormat="1" applyFont="1" applyBorder="1" applyAlignment="1">
      <alignment horizontal="lef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Border="1">
      <alignment vertical="center"/>
    </xf>
    <xf numFmtId="49" fontId="1" fillId="0" borderId="0" xfId="4" applyNumberFormat="1" applyFont="1" applyBorder="1" applyAlignment="1">
      <alignment horizontal="righ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Font="1" applyBorder="1">
      <alignmen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left" vertical="center"/>
    </xf>
    <xf numFmtId="49" fontId="3" fillId="0" borderId="0" xfId="4" applyNumberFormat="1" applyFont="1" applyAlignment="1">
      <alignment horizontal="right" vertical="center"/>
    </xf>
    <xf numFmtId="49" fontId="3" fillId="0" borderId="0" xfId="4" applyNumberFormat="1" applyFont="1" applyFill="1" applyBorder="1">
      <alignment vertical="center"/>
    </xf>
    <xf numFmtId="49" fontId="3" fillId="0" borderId="0" xfId="4" applyNumberFormat="1" applyFont="1" applyFill="1" applyBorder="1" applyAlignment="1">
      <alignment horizontal="right" vertical="center"/>
    </xf>
    <xf numFmtId="49" fontId="3" fillId="0" borderId="0" xfId="4" applyNumberFormat="1" applyFont="1" applyFill="1" applyAlignment="1">
      <alignment horizontal="right" vertical="center"/>
    </xf>
    <xf numFmtId="49" fontId="37" fillId="0" borderId="0" xfId="4" applyNumberFormat="1" applyFont="1" applyFill="1" applyBorder="1" applyAlignment="1">
      <alignment horizontal="left" vertical="center"/>
    </xf>
    <xf numFmtId="49" fontId="3" fillId="0" borderId="0" xfId="4" applyNumberFormat="1" applyFont="1" applyFill="1">
      <alignment vertical="center"/>
    </xf>
    <xf numFmtId="49" fontId="38" fillId="0" borderId="0" xfId="4" applyNumberFormat="1" applyFont="1">
      <alignment vertical="center"/>
    </xf>
    <xf numFmtId="49" fontId="38" fillId="0" borderId="0" xfId="4" applyNumberFormat="1" applyFont="1" applyAlignment="1">
      <alignment horizontal="right" vertical="center"/>
    </xf>
    <xf numFmtId="49" fontId="39" fillId="0" borderId="2" xfId="5" applyNumberFormat="1" applyFont="1" applyBorder="1" applyAlignment="1" applyProtection="1">
      <alignment horizontal="left" vertical="center"/>
    </xf>
    <xf numFmtId="49" fontId="3" fillId="0" borderId="2" xfId="4" applyNumberFormat="1" applyFont="1" applyFill="1" applyBorder="1" applyAlignment="1">
      <alignment horizontal="left" vertical="center"/>
    </xf>
    <xf numFmtId="49" fontId="3" fillId="0" borderId="2" xfId="4" applyNumberFormat="1" applyFont="1" applyBorder="1" applyAlignment="1">
      <alignment horizontal="left" vertical="center"/>
    </xf>
    <xf numFmtId="49" fontId="3" fillId="0" borderId="2" xfId="4" applyNumberFormat="1" applyBorder="1" applyAlignment="1">
      <alignment horizontal="left" vertical="center"/>
    </xf>
    <xf numFmtId="0"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49" fontId="15" fillId="0" borderId="0" xfId="4" applyNumberFormat="1" applyFont="1">
      <alignment vertical="center"/>
    </xf>
    <xf numFmtId="49" fontId="15" fillId="0" borderId="0" xfId="4" applyNumberFormat="1" applyFont="1" applyAlignment="1">
      <alignment horizontal="right" vertical="center"/>
    </xf>
    <xf numFmtId="49" fontId="13" fillId="3" borderId="0" xfId="4" applyNumberFormat="1" applyFont="1" applyFill="1">
      <alignment vertical="center"/>
    </xf>
    <xf numFmtId="49" fontId="8" fillId="3" borderId="0" xfId="4" applyNumberFormat="1" applyFont="1" applyFill="1">
      <alignment vertical="center"/>
    </xf>
    <xf numFmtId="49" fontId="13" fillId="0" borderId="8" xfId="4" applyNumberFormat="1" applyFont="1" applyBorder="1" applyAlignment="1">
      <alignment vertical="top"/>
    </xf>
    <xf numFmtId="49" fontId="13" fillId="0" borderId="0" xfId="4" applyNumberFormat="1" applyFont="1" applyAlignment="1">
      <alignment horizontal="right" vertical="top"/>
    </xf>
    <xf numFmtId="49" fontId="3" fillId="0" borderId="0" xfId="4" applyNumberFormat="1" applyAlignment="1">
      <alignment vertical="top"/>
    </xf>
    <xf numFmtId="0" fontId="15" fillId="9" borderId="0" xfId="6" applyFont="1" applyFill="1">
      <alignment vertical="center"/>
    </xf>
    <xf numFmtId="49" fontId="3" fillId="0" borderId="0" xfId="4" applyNumberFormat="1" applyFont="1" applyAlignment="1"/>
    <xf numFmtId="0" fontId="3" fillId="0" borderId="0" xfId="4" applyFont="1">
      <alignment vertical="center"/>
    </xf>
    <xf numFmtId="0" fontId="13" fillId="0" borderId="0" xfId="4" applyFont="1">
      <alignment vertical="center"/>
    </xf>
    <xf numFmtId="0" fontId="43" fillId="0" borderId="0" xfId="4" applyFont="1">
      <alignment vertical="center"/>
    </xf>
    <xf numFmtId="0" fontId="28" fillId="0" borderId="0" xfId="4" applyFont="1" applyBorder="1" applyAlignment="1">
      <alignment horizontal="left" vertical="center"/>
    </xf>
    <xf numFmtId="0" fontId="15" fillId="0" borderId="0" xfId="4" applyFont="1">
      <alignment vertical="center"/>
    </xf>
    <xf numFmtId="0" fontId="28" fillId="0" borderId="0" xfId="4" applyFont="1">
      <alignment vertical="center"/>
    </xf>
    <xf numFmtId="0" fontId="3" fillId="0" borderId="0" xfId="4" applyFont="1" applyBorder="1">
      <alignment vertical="center"/>
    </xf>
    <xf numFmtId="0" fontId="28" fillId="0" borderId="9" xfId="4" applyFont="1" applyBorder="1" applyAlignment="1">
      <alignment horizontal="left" vertical="center"/>
    </xf>
    <xf numFmtId="0" fontId="28" fillId="0" borderId="9" xfId="4" applyFont="1" applyBorder="1">
      <alignment vertical="center"/>
    </xf>
    <xf numFmtId="0" fontId="7" fillId="0" borderId="43" xfId="4" applyFont="1" applyBorder="1" applyAlignment="1">
      <alignment horizontal="center" vertical="center"/>
    </xf>
    <xf numFmtId="0" fontId="7" fillId="0" borderId="44" xfId="4" applyFont="1" applyBorder="1" applyAlignment="1">
      <alignment horizontal="center" vertical="center"/>
    </xf>
    <xf numFmtId="0" fontId="35" fillId="0" borderId="45" xfId="4" applyFont="1" applyBorder="1" applyAlignment="1">
      <alignment horizontal="left" vertical="center"/>
    </xf>
    <xf numFmtId="0" fontId="7" fillId="0" borderId="46" xfId="4" applyFont="1" applyBorder="1" applyAlignment="1">
      <alignment horizontal="center" vertical="center"/>
    </xf>
    <xf numFmtId="0" fontId="7" fillId="0" borderId="38" xfId="4" applyFont="1" applyBorder="1" applyAlignment="1">
      <alignment horizontal="center" vertical="center"/>
    </xf>
    <xf numFmtId="0" fontId="35" fillId="0" borderId="47" xfId="4" applyFont="1" applyBorder="1" applyAlignment="1">
      <alignment horizontal="left" vertical="center"/>
    </xf>
    <xf numFmtId="49" fontId="44" fillId="0" borderId="47" xfId="4" applyNumberFormat="1" applyFont="1" applyBorder="1" applyAlignment="1">
      <alignment horizontal="left" vertical="center"/>
    </xf>
    <xf numFmtId="0" fontId="7" fillId="0" borderId="48" xfId="4" applyFont="1" applyBorder="1" applyAlignment="1">
      <alignment horizontal="left" vertical="center"/>
    </xf>
    <xf numFmtId="0" fontId="7" fillId="0" borderId="49" xfId="4" applyFont="1" applyBorder="1" applyAlignment="1">
      <alignment horizontal="left" vertical="center"/>
    </xf>
    <xf numFmtId="0" fontId="7" fillId="0" borderId="50" xfId="4" applyFont="1" applyBorder="1" applyAlignment="1">
      <alignment horizontal="left" vertical="center"/>
    </xf>
    <xf numFmtId="0" fontId="28" fillId="0" borderId="0" xfId="4" applyFont="1" applyAlignment="1">
      <alignment horizontal="right" vertical="center"/>
    </xf>
    <xf numFmtId="0" fontId="3" fillId="0" borderId="8" xfId="4" applyFont="1" applyBorder="1" applyAlignment="1">
      <alignment horizontal="left" vertical="center"/>
    </xf>
    <xf numFmtId="0" fontId="3" fillId="0" borderId="8" xfId="4" applyFont="1" applyBorder="1" applyAlignment="1">
      <alignment horizontal="left" vertical="center" wrapText="1"/>
    </xf>
    <xf numFmtId="9" fontId="3" fillId="0" borderId="8" xfId="4" applyNumberFormat="1" applyFont="1" applyBorder="1">
      <alignment vertical="center"/>
    </xf>
    <xf numFmtId="0" fontId="7" fillId="0" borderId="8" xfId="4" applyFont="1" applyBorder="1" applyAlignment="1">
      <alignment vertical="center" shrinkToFit="1"/>
    </xf>
    <xf numFmtId="0" fontId="3" fillId="0" borderId="8" xfId="4" applyFont="1" applyBorder="1">
      <alignment vertical="center"/>
    </xf>
    <xf numFmtId="0" fontId="3" fillId="0" borderId="8" xfId="4" applyFont="1" applyBorder="1" applyAlignment="1">
      <alignment horizontal="center" vertical="center"/>
    </xf>
    <xf numFmtId="0" fontId="3" fillId="0" borderId="0" xfId="4" applyFont="1" applyBorder="1" applyAlignment="1">
      <alignment horizontal="left" vertical="center"/>
    </xf>
    <xf numFmtId="0" fontId="45" fillId="0" borderId="3" xfId="4" applyNumberFormat="1" applyFont="1" applyFill="1" applyBorder="1" applyAlignment="1">
      <alignment vertical="center"/>
    </xf>
    <xf numFmtId="0" fontId="3" fillId="0" borderId="30" xfId="4" applyNumberFormat="1" applyFont="1" applyFill="1" applyBorder="1" applyAlignment="1">
      <alignment horizontal="center" vertical="center"/>
    </xf>
    <xf numFmtId="0" fontId="7" fillId="0" borderId="12" xfId="4" applyNumberFormat="1" applyFont="1" applyFill="1" applyBorder="1" applyAlignment="1">
      <alignment horizontal="center" vertical="center" shrinkToFit="1"/>
    </xf>
    <xf numFmtId="0" fontId="7" fillId="0" borderId="30" xfId="4" applyNumberFormat="1" applyFont="1" applyFill="1" applyBorder="1" applyAlignment="1">
      <alignment horizontal="center" vertical="center" wrapText="1"/>
    </xf>
    <xf numFmtId="49" fontId="7" fillId="0" borderId="30" xfId="4" applyNumberFormat="1" applyFont="1" applyFill="1" applyBorder="1" applyAlignment="1">
      <alignment horizontal="center" vertical="center" wrapText="1"/>
    </xf>
    <xf numFmtId="0" fontId="3" fillId="0" borderId="51" xfId="4" applyNumberFormat="1" applyFont="1" applyFill="1" applyBorder="1" applyAlignment="1">
      <alignment horizontal="right" vertical="center"/>
    </xf>
    <xf numFmtId="0" fontId="3" fillId="0" borderId="3" xfId="4" applyNumberFormat="1" applyFont="1" applyFill="1" applyBorder="1" applyAlignment="1">
      <alignment vertical="center"/>
    </xf>
    <xf numFmtId="0" fontId="3" fillId="0" borderId="3" xfId="4" applyNumberFormat="1" applyFont="1" applyFill="1" applyBorder="1" applyAlignment="1">
      <alignment horizontal="left" vertical="center"/>
    </xf>
    <xf numFmtId="0" fontId="3" fillId="0" borderId="12" xfId="4" applyNumberFormat="1" applyFont="1" applyFill="1" applyBorder="1" applyAlignment="1">
      <alignment horizontal="left" vertical="center"/>
    </xf>
    <xf numFmtId="0" fontId="3" fillId="0" borderId="12" xfId="4" applyNumberFormat="1" applyFont="1" applyFill="1" applyBorder="1" applyAlignment="1">
      <alignment vertical="center"/>
    </xf>
    <xf numFmtId="0" fontId="3" fillId="0" borderId="3" xfId="4" applyNumberFormat="1" applyFont="1" applyBorder="1" applyAlignment="1">
      <alignment horizontal="center" vertical="center" wrapText="1"/>
    </xf>
    <xf numFmtId="0" fontId="7" fillId="0" borderId="51" xfId="4" applyNumberFormat="1" applyFont="1" applyBorder="1" applyAlignment="1">
      <alignment horizontal="center" vertical="center" wrapText="1"/>
    </xf>
    <xf numFmtId="0" fontId="13" fillId="3" borderId="0" xfId="4" applyFont="1" applyFill="1">
      <alignment vertical="center"/>
    </xf>
    <xf numFmtId="0" fontId="33" fillId="3" borderId="0" xfId="4" applyFont="1" applyFill="1">
      <alignment vertical="center"/>
    </xf>
    <xf numFmtId="0" fontId="1" fillId="0" borderId="0" xfId="4" applyFont="1">
      <alignment vertical="center"/>
    </xf>
    <xf numFmtId="0" fontId="1" fillId="0" borderId="0" xfId="4" applyFont="1" applyBorder="1">
      <alignment vertical="center"/>
    </xf>
    <xf numFmtId="0" fontId="1" fillId="0" borderId="0" xfId="4" applyFont="1" applyBorder="1" applyAlignment="1">
      <alignment horizontal="right" vertical="center"/>
    </xf>
    <xf numFmtId="0" fontId="1" fillId="0" borderId="0" xfId="4" applyFont="1" applyAlignment="1">
      <alignment horizontal="left" vertical="center" indent="1"/>
    </xf>
    <xf numFmtId="0" fontId="1" fillId="0" borderId="0" xfId="4" applyFont="1" applyAlignment="1">
      <alignment horizontal="left" vertical="center"/>
    </xf>
    <xf numFmtId="0" fontId="7" fillId="0" borderId="0" xfId="4" quotePrefix="1" applyFont="1" applyBorder="1">
      <alignment vertical="center"/>
    </xf>
    <xf numFmtId="0" fontId="3" fillId="0" borderId="0" xfId="4" applyFont="1" applyBorder="1" applyAlignment="1">
      <alignment horizontal="right" vertical="center"/>
    </xf>
    <xf numFmtId="0" fontId="13" fillId="0" borderId="0" xfId="4" applyNumberFormat="1" applyFont="1" applyBorder="1" applyAlignment="1">
      <alignment horizontal="left" vertical="center"/>
    </xf>
    <xf numFmtId="0" fontId="46" fillId="0" borderId="0" xfId="4" applyFont="1" applyAlignment="1">
      <alignment horizontal="right" vertical="center"/>
    </xf>
    <xf numFmtId="0" fontId="3" fillId="0" borderId="0" xfId="4" applyFont="1" applyBorder="1" applyAlignment="1">
      <alignment vertical="center"/>
    </xf>
    <xf numFmtId="177" fontId="3" fillId="0" borderId="0" xfId="4" applyNumberFormat="1" applyFont="1" applyBorder="1" applyAlignment="1">
      <alignment horizontal="left" vertical="center"/>
    </xf>
    <xf numFmtId="0" fontId="38" fillId="0" borderId="0" xfId="4" applyFont="1">
      <alignment vertical="center"/>
    </xf>
    <xf numFmtId="0" fontId="39" fillId="0" borderId="0" xfId="5" applyFont="1" applyBorder="1" applyAlignment="1" applyProtection="1">
      <alignment horizontal="left" vertical="center"/>
    </xf>
    <xf numFmtId="0" fontId="38" fillId="0" borderId="0" xfId="4" applyFont="1" applyBorder="1" applyAlignment="1">
      <alignment horizontal="right" vertical="center"/>
    </xf>
    <xf numFmtId="0" fontId="3" fillId="0" borderId="0" xfId="4" applyFont="1" applyFill="1" applyBorder="1" applyAlignment="1">
      <alignment horizontal="left" vertical="center"/>
    </xf>
    <xf numFmtId="0" fontId="3" fillId="0" borderId="0" xfId="4" quotePrefix="1" applyFont="1" applyBorder="1" applyAlignment="1">
      <alignment horizontal="left" vertical="center"/>
    </xf>
    <xf numFmtId="0" fontId="1" fillId="0" borderId="0" xfId="4" applyFont="1" applyFill="1" applyBorder="1" applyAlignment="1">
      <alignment horizontal="left" vertical="center"/>
    </xf>
    <xf numFmtId="0" fontId="1" fillId="0" borderId="0" xfId="4" applyFont="1" applyBorder="1" applyAlignment="1">
      <alignment horizontal="left" vertical="center"/>
    </xf>
    <xf numFmtId="49" fontId="46" fillId="0" borderId="9" xfId="4" applyNumberFormat="1" applyFont="1" applyBorder="1" applyAlignment="1">
      <alignment horizontal="left" vertical="top"/>
    </xf>
    <xf numFmtId="0" fontId="46" fillId="0" borderId="0" xfId="4" applyFont="1" applyAlignment="1">
      <alignment horizontal="right" vertical="top"/>
    </xf>
    <xf numFmtId="0" fontId="46" fillId="0" borderId="0" xfId="4" applyFont="1" applyBorder="1" applyAlignment="1">
      <alignment horizontal="left" vertical="center"/>
    </xf>
    <xf numFmtId="0" fontId="3" fillId="0" borderId="0" xfId="4" applyBorder="1" applyAlignment="1">
      <alignment horizontal="left" vertical="center"/>
    </xf>
    <xf numFmtId="0" fontId="16" fillId="0" borderId="0" xfId="4" applyFont="1" applyBorder="1" applyAlignment="1">
      <alignment horizontal="left" vertical="center"/>
    </xf>
    <xf numFmtId="0" fontId="15" fillId="0" borderId="0" xfId="4" applyFont="1" applyBorder="1" applyAlignment="1">
      <alignment horizontal="left" vertical="center"/>
    </xf>
    <xf numFmtId="0" fontId="15" fillId="0" borderId="0" xfId="4" applyFont="1" applyBorder="1" applyAlignment="1">
      <alignment horizontal="right" vertical="center"/>
    </xf>
    <xf numFmtId="177" fontId="37" fillId="0" borderId="9" xfId="4" applyNumberFormat="1" applyFont="1" applyBorder="1" applyAlignment="1">
      <alignment horizontal="left" vertical="top"/>
    </xf>
    <xf numFmtId="0" fontId="15" fillId="0" borderId="0" xfId="4" applyFont="1" applyBorder="1" applyAlignment="1">
      <alignment vertical="center"/>
    </xf>
    <xf numFmtId="0" fontId="39" fillId="0" borderId="0" xfId="5" applyFont="1" applyAlignment="1" applyProtection="1">
      <alignment vertical="center"/>
    </xf>
    <xf numFmtId="0" fontId="15" fillId="0" borderId="0" xfId="4" applyFont="1" applyAlignment="1">
      <alignment horizontal="right" vertical="center"/>
    </xf>
    <xf numFmtId="0" fontId="3" fillId="0" borderId="0" xfId="4" applyFont="1" applyAlignment="1">
      <alignment horizontal="left" vertical="center"/>
    </xf>
    <xf numFmtId="0" fontId="8" fillId="11" borderId="1" xfId="0" applyFont="1" applyFill="1" applyBorder="1" applyAlignment="1" applyProtection="1">
      <alignment horizontal="left" vertical="top"/>
    </xf>
    <xf numFmtId="0" fontId="8" fillId="11" borderId="2" xfId="0" applyFont="1" applyFill="1" applyBorder="1" applyAlignment="1" applyProtection="1">
      <alignment horizontal="left" vertical="top"/>
    </xf>
    <xf numFmtId="0" fontId="17" fillId="11" borderId="2" xfId="0" applyFont="1" applyFill="1" applyBorder="1"/>
    <xf numFmtId="0" fontId="8" fillId="11" borderId="3" xfId="0" applyFont="1" applyFill="1" applyBorder="1" applyAlignment="1" applyProtection="1">
      <alignment horizontal="left" vertical="top"/>
    </xf>
    <xf numFmtId="0" fontId="0" fillId="2" borderId="0" xfId="0" applyFont="1" applyFill="1" applyBorder="1"/>
    <xf numFmtId="0" fontId="0" fillId="2" borderId="0" xfId="0" applyFont="1" applyFill="1" applyBorder="1" applyProtection="1">
      <protection locked="0"/>
    </xf>
    <xf numFmtId="0" fontId="17" fillId="2" borderId="0" xfId="0" applyFont="1" applyFill="1" applyBorder="1" applyProtection="1">
      <protection locked="0"/>
    </xf>
    <xf numFmtId="0" fontId="1" fillId="2" borderId="0" xfId="0" applyFont="1" applyFill="1" applyBorder="1"/>
    <xf numFmtId="0" fontId="15" fillId="2" borderId="4" xfId="0" applyFont="1" applyFill="1" applyBorder="1"/>
    <xf numFmtId="0" fontId="1" fillId="0" borderId="0" xfId="0" applyFont="1" applyBorder="1"/>
    <xf numFmtId="0" fontId="13" fillId="0" borderId="0" xfId="0" applyFont="1" applyFill="1" applyBorder="1"/>
    <xf numFmtId="0" fontId="1" fillId="0" borderId="0" xfId="0" applyFont="1" applyProtection="1">
      <protection locked="0"/>
    </xf>
    <xf numFmtId="0" fontId="13" fillId="0" borderId="0" xfId="0" applyFont="1" applyFill="1" applyProtection="1">
      <protection locked="0"/>
    </xf>
    <xf numFmtId="0" fontId="13" fillId="2" borderId="0" xfId="0" applyFont="1" applyFill="1" applyBorder="1" applyAlignment="1">
      <alignment vertical="center"/>
    </xf>
    <xf numFmtId="0" fontId="1"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applyProtection="1">
      <alignment horizontal="left" vertical="center"/>
    </xf>
    <xf numFmtId="0" fontId="17" fillId="2" borderId="0" xfId="0" applyFont="1" applyFill="1" applyBorder="1" applyAlignment="1">
      <alignment horizontal="center"/>
    </xf>
    <xf numFmtId="0" fontId="17" fillId="2" borderId="7" xfId="0" applyFont="1" applyFill="1" applyBorder="1"/>
    <xf numFmtId="0" fontId="17" fillId="0" borderId="8" xfId="0" applyFont="1" applyBorder="1"/>
    <xf numFmtId="0" fontId="18" fillId="2" borderId="8" xfId="0" applyFont="1" applyFill="1" applyBorder="1"/>
    <xf numFmtId="0" fontId="23" fillId="2" borderId="8" xfId="0" applyFont="1" applyFill="1" applyBorder="1"/>
    <xf numFmtId="0" fontId="23" fillId="2" borderId="10" xfId="0" applyFont="1" applyFill="1" applyBorder="1"/>
    <xf numFmtId="0" fontId="1" fillId="10" borderId="0" xfId="0" applyFont="1" applyFill="1" applyBorder="1"/>
    <xf numFmtId="0" fontId="17" fillId="0" borderId="0" xfId="0" applyFont="1" applyBorder="1"/>
    <xf numFmtId="0" fontId="0" fillId="2" borderId="0" xfId="0" applyFill="1" applyBorder="1"/>
    <xf numFmtId="0" fontId="13" fillId="2" borderId="9" xfId="0" applyFont="1" applyFill="1" applyBorder="1"/>
    <xf numFmtId="0" fontId="13" fillId="2" borderId="9" xfId="0" applyFont="1" applyFill="1" applyBorder="1" applyAlignment="1">
      <alignment vertical="top"/>
    </xf>
    <xf numFmtId="0" fontId="17" fillId="2" borderId="4" xfId="0" applyFont="1" applyFill="1" applyBorder="1" applyProtection="1"/>
    <xf numFmtId="0" fontId="13" fillId="2" borderId="0" xfId="0" applyFont="1" applyFill="1" applyBorder="1" applyAlignment="1" applyProtection="1">
      <alignment vertical="top"/>
    </xf>
    <xf numFmtId="0" fontId="13" fillId="2" borderId="5" xfId="0" applyFont="1" applyFill="1" applyBorder="1" applyProtection="1"/>
    <xf numFmtId="0" fontId="15" fillId="2" borderId="11" xfId="0" applyFont="1" applyFill="1" applyBorder="1"/>
    <xf numFmtId="0" fontId="17" fillId="2" borderId="9" xfId="0" applyFont="1" applyFill="1" applyBorder="1" applyProtection="1"/>
    <xf numFmtId="0" fontId="13" fillId="2" borderId="12" xfId="0" applyFont="1" applyFill="1" applyBorder="1" applyProtection="1"/>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30" fillId="10" borderId="0" xfId="2" applyFont="1" applyFill="1" applyBorder="1" applyAlignment="1" applyProtection="1">
      <protection locked="0"/>
    </xf>
    <xf numFmtId="0" fontId="3" fillId="10" borderId="0" xfId="0" applyFont="1" applyFill="1" applyBorder="1" applyAlignment="1" applyProtection="1">
      <alignment vertical="top" wrapText="1"/>
    </xf>
    <xf numFmtId="0" fontId="3" fillId="10" borderId="5" xfId="0" applyFont="1" applyFill="1" applyBorder="1" applyAlignment="1" applyProtection="1">
      <alignment vertical="top" wrapText="1"/>
    </xf>
    <xf numFmtId="0" fontId="0" fillId="10" borderId="0" xfId="0" applyFill="1" applyBorder="1" applyAlignment="1">
      <alignment vertical="top"/>
    </xf>
    <xf numFmtId="0" fontId="0" fillId="10" borderId="5" xfId="0" applyFill="1" applyBorder="1" applyAlignment="1">
      <alignment vertical="top"/>
    </xf>
    <xf numFmtId="0" fontId="0" fillId="10" borderId="0" xfId="0" applyFill="1" applyBorder="1" applyAlignment="1"/>
    <xf numFmtId="0" fontId="0" fillId="10" borderId="5" xfId="0" applyFill="1" applyBorder="1" applyAlignment="1"/>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0" fontId="10" fillId="2" borderId="0" xfId="0" applyFont="1" applyFill="1" applyBorder="1" applyAlignment="1">
      <alignment horizontal="left" vertical="center"/>
    </xf>
    <xf numFmtId="0" fontId="25" fillId="0" borderId="13" xfId="0" applyFont="1" applyBorder="1" applyAlignment="1" applyProtection="1">
      <alignment horizontal="left" vertical="center" wrapText="1"/>
    </xf>
    <xf numFmtId="0" fontId="25" fillId="0" borderId="14"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7" fillId="0" borderId="16" xfId="0" applyFont="1" applyBorder="1" applyAlignment="1" applyProtection="1">
      <alignment horizontal="center" vertical="center" wrapText="1"/>
      <protection locked="0"/>
    </xf>
    <xf numFmtId="0" fontId="25" fillId="2" borderId="4"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2" borderId="5" xfId="0" applyFont="1" applyFill="1" applyBorder="1" applyAlignment="1" applyProtection="1">
      <alignment horizontal="left" vertical="center"/>
    </xf>
    <xf numFmtId="0" fontId="25" fillId="2" borderId="11" xfId="0" applyFont="1" applyFill="1" applyBorder="1" applyAlignment="1" applyProtection="1">
      <alignment horizontal="left" vertical="center"/>
    </xf>
    <xf numFmtId="0" fontId="25" fillId="2" borderId="9" xfId="0" applyFont="1" applyFill="1" applyBorder="1" applyAlignment="1" applyProtection="1">
      <alignment horizontal="left" vertical="center"/>
    </xf>
    <xf numFmtId="0" fontId="25" fillId="2" borderId="12" xfId="0" applyFont="1" applyFill="1" applyBorder="1" applyAlignment="1" applyProtection="1">
      <alignment horizontal="left" vertical="center"/>
    </xf>
    <xf numFmtId="0" fontId="25" fillId="0" borderId="17"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3" fillId="2" borderId="4"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7" fillId="0" borderId="23" xfId="0" applyFont="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24" xfId="0" applyFont="1" applyBorder="1" applyAlignment="1" applyProtection="1">
      <alignment vertical="center"/>
      <protection locked="0"/>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0" fontId="17" fillId="2" borderId="8" xfId="0" applyFont="1" applyFill="1" applyBorder="1" applyAlignment="1" applyProtection="1">
      <alignment horizontal="left" vertical="center"/>
      <protection locked="0"/>
    </xf>
    <xf numFmtId="0" fontId="29" fillId="11" borderId="7" xfId="0" applyFont="1" applyFill="1" applyBorder="1" applyAlignment="1" applyProtection="1">
      <alignment vertical="center"/>
      <protection locked="0"/>
    </xf>
    <xf numFmtId="0" fontId="29" fillId="11" borderId="8" xfId="0" applyFont="1" applyFill="1" applyBorder="1" applyAlignment="1" applyProtection="1">
      <alignment vertical="center"/>
      <protection locked="0"/>
    </xf>
    <xf numFmtId="0" fontId="29" fillId="11" borderId="10" xfId="0" applyFont="1" applyFill="1" applyBorder="1" applyAlignment="1" applyProtection="1">
      <alignment vertical="center"/>
      <protection locked="0"/>
    </xf>
    <xf numFmtId="0" fontId="8" fillId="11" borderId="1" xfId="1" applyFont="1" applyFill="1" applyBorder="1" applyAlignment="1" applyProtection="1">
      <alignment vertical="center" wrapText="1"/>
    </xf>
    <xf numFmtId="0" fontId="8" fillId="11" borderId="2" xfId="1" applyFont="1" applyFill="1" applyBorder="1" applyAlignment="1" applyProtection="1">
      <alignment vertical="center" wrapText="1"/>
    </xf>
    <xf numFmtId="0" fontId="8" fillId="11" borderId="3" xfId="1" applyFont="1" applyFill="1" applyBorder="1" applyAlignment="1" applyProtection="1">
      <alignment vertical="center" wrapText="1"/>
    </xf>
    <xf numFmtId="0" fontId="3" fillId="0" borderId="23" xfId="0" applyFont="1" applyBorder="1" applyAlignment="1" applyProtection="1">
      <alignment horizontal="center" vertical="center"/>
    </xf>
    <xf numFmtId="14" fontId="3" fillId="0" borderId="23" xfId="0" applyNumberFormat="1" applyFont="1" applyBorder="1" applyAlignment="1" applyProtection="1">
      <alignment horizontal="left" vertical="center" shrinkToFit="1"/>
      <protection locked="0"/>
    </xf>
    <xf numFmtId="0" fontId="3" fillId="0" borderId="23" xfId="0" applyNumberFormat="1" applyFont="1" applyBorder="1" applyAlignment="1" applyProtection="1">
      <alignment horizontal="lef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0" fontId="17" fillId="2" borderId="28" xfId="0" applyFont="1" applyFill="1" applyBorder="1" applyAlignment="1">
      <alignment horizontal="center" vertical="center"/>
    </xf>
    <xf numFmtId="0" fontId="17" fillId="2" borderId="16" xfId="0" applyFont="1" applyFill="1" applyBorder="1" applyAlignment="1">
      <alignment horizontal="center" vertical="center"/>
    </xf>
    <xf numFmtId="0" fontId="3" fillId="0" borderId="28" xfId="0" applyFont="1" applyBorder="1" applyAlignment="1" applyProtection="1">
      <alignment horizontal="center"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20" fillId="2" borderId="25" xfId="0" applyFont="1" applyFill="1" applyBorder="1" applyAlignment="1">
      <alignment vertical="center"/>
    </xf>
    <xf numFmtId="0" fontId="20" fillId="2" borderId="26" xfId="0" applyFont="1" applyFill="1" applyBorder="1" applyAlignment="1">
      <alignment vertical="center"/>
    </xf>
    <xf numFmtId="0" fontId="20" fillId="2" borderId="27"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20" fillId="2" borderId="5"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0" borderId="20" xfId="0" applyNumberFormat="1" applyFont="1" applyBorder="1" applyAlignment="1" applyProtection="1">
      <alignment horizontal="left" vertical="center"/>
      <protection locked="0"/>
    </xf>
    <xf numFmtId="49" fontId="20" fillId="0" borderId="21" xfId="0" applyNumberFormat="1" applyFont="1" applyBorder="1" applyAlignment="1" applyProtection="1">
      <alignment horizontal="left" vertical="center"/>
      <protection locked="0"/>
    </xf>
    <xf numFmtId="49" fontId="20" fillId="0" borderId="22" xfId="0" applyNumberFormat="1" applyFont="1" applyBorder="1" applyAlignment="1" applyProtection="1">
      <alignment horizontal="left"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49" fontId="20" fillId="0" borderId="13" xfId="0" applyNumberFormat="1" applyFont="1" applyBorder="1" applyAlignment="1" applyProtection="1">
      <alignment horizontal="left" vertical="center"/>
      <protection locked="0"/>
    </xf>
    <xf numFmtId="49" fontId="20" fillId="0" borderId="14" xfId="0" applyNumberFormat="1" applyFont="1" applyBorder="1" applyAlignment="1" applyProtection="1">
      <alignment horizontal="left" vertical="center"/>
      <protection locked="0"/>
    </xf>
    <xf numFmtId="49" fontId="20" fillId="0" borderId="15" xfId="0" applyNumberFormat="1" applyFont="1" applyBorder="1" applyAlignment="1" applyProtection="1">
      <alignment horizontal="left" vertical="center"/>
      <protection locked="0"/>
    </xf>
    <xf numFmtId="49" fontId="8" fillId="11" borderId="1" xfId="0" applyNumberFormat="1" applyFont="1" applyFill="1" applyBorder="1" applyAlignment="1" applyProtection="1">
      <alignment vertical="center"/>
    </xf>
    <xf numFmtId="49" fontId="8" fillId="11" borderId="2" xfId="0" applyNumberFormat="1" applyFont="1" applyFill="1" applyBorder="1" applyAlignment="1" applyProtection="1">
      <alignment vertical="center"/>
    </xf>
    <xf numFmtId="49" fontId="8" fillId="11" borderId="3" xfId="0" applyNumberFormat="1" applyFont="1" applyFill="1" applyBorder="1" applyAlignment="1" applyProtection="1">
      <alignment vertical="center"/>
    </xf>
    <xf numFmtId="14" fontId="17" fillId="2" borderId="9" xfId="0" applyNumberFormat="1" applyFont="1" applyFill="1" applyBorder="1" applyAlignment="1" applyProtection="1">
      <alignment horizontal="center"/>
      <protection locked="0"/>
    </xf>
    <xf numFmtId="49" fontId="8" fillId="11" borderId="7" xfId="0" applyNumberFormat="1" applyFont="1" applyFill="1" applyBorder="1" applyAlignment="1" applyProtection="1">
      <alignment vertical="center"/>
    </xf>
    <xf numFmtId="49" fontId="8" fillId="11" borderId="8" xfId="0" applyNumberFormat="1" applyFont="1" applyFill="1" applyBorder="1" applyAlignment="1" applyProtection="1">
      <alignment vertical="center"/>
    </xf>
    <xf numFmtId="49" fontId="8" fillId="11" borderId="10" xfId="0" applyNumberFormat="1" applyFont="1" applyFill="1" applyBorder="1" applyAlignment="1" applyProtection="1">
      <alignment vertical="center"/>
    </xf>
    <xf numFmtId="49" fontId="20" fillId="0" borderId="25" xfId="0" applyNumberFormat="1" applyFont="1" applyBorder="1" applyAlignment="1" applyProtection="1">
      <alignment horizontal="left" vertical="center"/>
      <protection locked="0"/>
    </xf>
    <xf numFmtId="49" fontId="20" fillId="0" borderId="26" xfId="0" applyNumberFormat="1" applyFont="1" applyBorder="1" applyAlignment="1" applyProtection="1">
      <alignment horizontal="left" vertical="center"/>
      <protection locked="0"/>
    </xf>
    <xf numFmtId="49" fontId="20" fillId="0" borderId="27" xfId="0" applyNumberFormat="1" applyFont="1" applyBorder="1" applyAlignment="1" applyProtection="1">
      <alignment horizontal="left" vertical="center"/>
      <protection locked="0"/>
    </xf>
    <xf numFmtId="0" fontId="8" fillId="11" borderId="7" xfId="0" applyFont="1" applyFill="1" applyBorder="1" applyAlignment="1" applyProtection="1">
      <alignment horizontal="left" vertical="center"/>
    </xf>
    <xf numFmtId="0" fontId="8" fillId="11" borderId="8" xfId="0" applyFont="1" applyFill="1" applyBorder="1" applyAlignment="1" applyProtection="1">
      <alignment horizontal="left" vertical="center"/>
    </xf>
    <xf numFmtId="0" fontId="8" fillId="11" borderId="10" xfId="0" applyFont="1" applyFill="1" applyBorder="1" applyAlignment="1" applyProtection="1">
      <alignment horizontal="left" vertical="center"/>
    </xf>
    <xf numFmtId="14" fontId="20" fillId="10" borderId="8" xfId="0" applyNumberFormat="1" applyFont="1" applyFill="1" applyBorder="1" applyAlignment="1" applyProtection="1">
      <alignment horizontal="left" vertical="center"/>
      <protection locked="0"/>
    </xf>
    <xf numFmtId="0" fontId="20" fillId="10" borderId="8" xfId="0" applyFont="1" applyFill="1" applyBorder="1" applyAlignment="1" applyProtection="1">
      <alignment horizontal="left" vertical="center"/>
      <protection locked="0"/>
    </xf>
    <xf numFmtId="0" fontId="9" fillId="10" borderId="8" xfId="0" applyFont="1" applyFill="1" applyBorder="1" applyAlignment="1">
      <alignment vertical="center"/>
    </xf>
    <xf numFmtId="0" fontId="20" fillId="10" borderId="8" xfId="0" applyFont="1" applyFill="1" applyBorder="1" applyAlignment="1">
      <alignment vertical="center"/>
    </xf>
    <xf numFmtId="0" fontId="3" fillId="0" borderId="16" xfId="0" applyFont="1" applyBorder="1" applyAlignment="1" applyProtection="1">
      <alignment horizontal="center" vertical="center"/>
    </xf>
    <xf numFmtId="0" fontId="17" fillId="2" borderId="0" xfId="0" applyFont="1" applyFill="1" applyBorder="1" applyAlignment="1">
      <alignment horizontal="center"/>
    </xf>
    <xf numFmtId="0" fontId="3" fillId="0" borderId="16" xfId="0" applyFont="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14" fontId="3" fillId="0" borderId="16" xfId="0" applyNumberFormat="1" applyFont="1" applyBorder="1" applyAlignment="1" applyProtection="1">
      <alignment horizontal="left" vertical="center" shrinkToFit="1"/>
      <protection locked="0"/>
    </xf>
    <xf numFmtId="0"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24" xfId="0" applyFont="1" applyBorder="1" applyAlignment="1" applyProtection="1">
      <alignment horizontal="center" vertical="center"/>
      <protection locked="0"/>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0" borderId="24" xfId="0" applyFont="1" applyFill="1" applyBorder="1" applyAlignment="1" applyProtection="1">
      <alignment horizontal="center" vertical="center"/>
      <protection locked="0"/>
    </xf>
    <xf numFmtId="0" fontId="48" fillId="2" borderId="0" xfId="0" applyFont="1" applyFill="1" applyAlignment="1">
      <alignment horizontal="center"/>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49" fontId="34" fillId="0" borderId="0" xfId="4" applyNumberFormat="1" applyFont="1" applyAlignment="1">
      <alignment horizontal="center" vertical="center"/>
    </xf>
    <xf numFmtId="49" fontId="15" fillId="9" borderId="9" xfId="4" applyNumberFormat="1" applyFont="1" applyFill="1" applyBorder="1" applyAlignment="1">
      <alignment horizontal="left" vertical="center"/>
    </xf>
    <xf numFmtId="49" fontId="36" fillId="9" borderId="9" xfId="4" applyNumberFormat="1" applyFont="1" applyFill="1" applyBorder="1" applyAlignment="1">
      <alignment horizontal="left" vertical="center"/>
    </xf>
    <xf numFmtId="176" fontId="36" fillId="9" borderId="9" xfId="4" applyNumberFormat="1" applyFont="1" applyFill="1" applyBorder="1" applyAlignment="1">
      <alignment horizontal="left" vertical="center"/>
    </xf>
    <xf numFmtId="49" fontId="33" fillId="3" borderId="0" xfId="4" applyNumberFormat="1" applyFont="1" applyFill="1" applyAlignment="1">
      <alignment horizontal="center" vertical="center"/>
    </xf>
    <xf numFmtId="49" fontId="3" fillId="0" borderId="2" xfId="4" applyNumberFormat="1" applyFont="1" applyBorder="1" applyAlignment="1">
      <alignment horizontal="left" vertical="center"/>
    </xf>
    <xf numFmtId="49" fontId="3" fillId="0" borderId="2" xfId="4" quotePrefix="1" applyNumberFormat="1" applyFont="1" applyBorder="1" applyAlignment="1">
      <alignment horizontal="left" vertical="center"/>
    </xf>
    <xf numFmtId="49" fontId="36" fillId="0" borderId="2" xfId="4" applyNumberFormat="1" applyFont="1" applyFill="1" applyBorder="1" applyAlignment="1">
      <alignment horizontal="left" vertical="center"/>
    </xf>
    <xf numFmtId="49" fontId="36" fillId="0" borderId="2" xfId="4" quotePrefix="1" applyNumberFormat="1" applyFont="1" applyFill="1" applyBorder="1" applyAlignment="1">
      <alignment horizontal="left" vertical="center"/>
    </xf>
    <xf numFmtId="0" fontId="2" fillId="0" borderId="2" xfId="2" applyBorder="1" applyAlignment="1" applyProtection="1"/>
    <xf numFmtId="0" fontId="0" fillId="0" borderId="2" xfId="0" applyBorder="1"/>
    <xf numFmtId="49" fontId="3" fillId="0" borderId="9" xfId="4" applyNumberFormat="1" applyFont="1" applyBorder="1" applyAlignment="1">
      <alignment horizontal="left" vertical="center"/>
    </xf>
    <xf numFmtId="49" fontId="40" fillId="0" borderId="2" xfId="4" applyNumberFormat="1" applyFont="1" applyBorder="1" applyAlignment="1">
      <alignment horizontal="left" vertical="center"/>
    </xf>
    <xf numFmtId="49" fontId="3" fillId="0" borderId="0" xfId="4" quotePrefix="1" applyNumberFormat="1" applyFont="1" applyFill="1" applyBorder="1" applyAlignment="1">
      <alignment horizontal="left" vertical="center"/>
    </xf>
    <xf numFmtId="0" fontId="0" fillId="0" borderId="0" xfId="0" applyNumberFormat="1" applyBorder="1" applyAlignment="1">
      <alignment vertical="center"/>
    </xf>
    <xf numFmtId="49" fontId="3" fillId="0" borderId="1" xfId="4" quotePrefix="1" applyNumberFormat="1" applyFont="1" applyFill="1" applyBorder="1" applyAlignment="1">
      <alignment horizontal="left" vertical="center"/>
    </xf>
    <xf numFmtId="0" fontId="3" fillId="0" borderId="2" xfId="4" quotePrefix="1" applyNumberFormat="1" applyFont="1" applyFill="1" applyBorder="1" applyAlignment="1">
      <alignment horizontal="left" vertical="center"/>
    </xf>
    <xf numFmtId="0" fontId="3" fillId="0" borderId="3" xfId="4" quotePrefix="1" applyNumberFormat="1" applyFont="1" applyFill="1" applyBorder="1" applyAlignment="1">
      <alignment horizontal="left" vertical="center"/>
    </xf>
    <xf numFmtId="0" fontId="33" fillId="3" borderId="0" xfId="4" applyFont="1" applyFill="1" applyAlignment="1">
      <alignment horizontal="center" vertical="center"/>
    </xf>
    <xf numFmtId="0" fontId="3" fillId="0" borderId="1" xfId="4" applyNumberFormat="1" applyFont="1" applyBorder="1" applyAlignment="1">
      <alignment horizontal="center" vertical="center" wrapText="1"/>
    </xf>
    <xf numFmtId="0" fontId="3" fillId="0" borderId="2" xfId="4" applyNumberFormat="1" applyFont="1" applyBorder="1" applyAlignment="1">
      <alignment horizontal="center" vertical="center" wrapText="1"/>
    </xf>
    <xf numFmtId="0" fontId="3" fillId="0" borderId="3" xfId="4" applyNumberFormat="1" applyFont="1" applyBorder="1" applyAlignment="1">
      <alignment horizontal="center" vertical="center" wrapText="1"/>
    </xf>
    <xf numFmtId="0" fontId="47" fillId="0" borderId="0" xfId="4" applyFont="1" applyFill="1" applyBorder="1" applyAlignment="1">
      <alignment horizontal="center" vertical="center"/>
    </xf>
    <xf numFmtId="176" fontId="13" fillId="0" borderId="9" xfId="4" applyNumberFormat="1" applyFont="1" applyBorder="1" applyAlignment="1">
      <alignment horizontal="left" vertical="center"/>
    </xf>
    <xf numFmtId="0" fontId="15" fillId="0" borderId="0" xfId="4" applyFont="1" applyAlignment="1">
      <alignment horizontal="right" vertical="center"/>
    </xf>
    <xf numFmtId="0" fontId="15" fillId="0" borderId="8" xfId="4" applyNumberFormat="1" applyFont="1" applyBorder="1" applyAlignment="1">
      <alignment horizontal="left" vertical="center"/>
    </xf>
    <xf numFmtId="0" fontId="15" fillId="0" borderId="9" xfId="4" applyNumberFormat="1" applyFont="1" applyBorder="1" applyAlignment="1">
      <alignment horizontal="left" vertical="center"/>
    </xf>
    <xf numFmtId="49" fontId="13" fillId="0" borderId="9" xfId="4" applyNumberFormat="1" applyFont="1" applyBorder="1" applyAlignment="1">
      <alignment horizontal="left" vertical="center"/>
    </xf>
    <xf numFmtId="0" fontId="0" fillId="0" borderId="9" xfId="0" applyBorder="1" applyAlignment="1">
      <alignment horizontal="left" vertical="center"/>
    </xf>
    <xf numFmtId="49" fontId="13" fillId="0" borderId="2" xfId="4" applyNumberFormat="1" applyFont="1" applyBorder="1" applyAlignment="1">
      <alignment horizontal="left" vertical="center"/>
    </xf>
    <xf numFmtId="0" fontId="0" fillId="0" borderId="2" xfId="0" applyBorder="1" applyAlignment="1">
      <alignment horizontal="left" vertical="center"/>
    </xf>
  </cellXfs>
  <cellStyles count="7">
    <cellStyle name="Normal_WH_O04062503_SQ" xfId="1"/>
    <cellStyle name="ハイパーリンク" xfId="2" builtinId="8"/>
    <cellStyle name="ハイパーリンク_CBS-070115-AppForm" xfId="5"/>
    <cellStyle name="標準" xfId="0" builtinId="0"/>
    <cellStyle name="標準_CBS-070115-AppForm" xfId="6"/>
    <cellStyle name="標準_Copy of compound info sheet(MSKCC)" xfId="4"/>
    <cellStyle name="標準_ResultData並び替え順" xfId="3"/>
  </cellStyles>
  <dxfs count="79">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ont>
        <condense val="0"/>
        <extend val="0"/>
        <color indexed="9"/>
      </font>
    </dxf>
    <dxf>
      <font>
        <condense val="0"/>
        <extend val="0"/>
        <color indexed="10"/>
      </font>
    </dxf>
    <dxf>
      <font>
        <condense val="0"/>
        <extend val="0"/>
        <color indexed="10"/>
      </font>
    </dxf>
    <dxf>
      <fill>
        <patternFill>
          <bgColor indexed="15"/>
        </patternFill>
      </fill>
    </dxf>
    <dxf>
      <font>
        <condense val="0"/>
        <extend val="0"/>
        <color indexed="9"/>
      </font>
    </dxf>
    <dxf>
      <font>
        <condense val="0"/>
        <extend val="0"/>
        <color indexed="10"/>
      </font>
    </dxf>
    <dxf>
      <font>
        <condense val="0"/>
        <extend val="0"/>
        <color indexed="10"/>
      </font>
    </dxf>
    <dxf>
      <fill>
        <patternFill patternType="lightTrellis">
          <fgColor indexed="10"/>
          <bgColor indexed="65"/>
        </patternFill>
      </fill>
    </dxf>
    <dxf>
      <fill>
        <patternFill patternType="lightTrellis">
          <fgColor indexed="10"/>
          <bgColor indexed="65"/>
        </patternFill>
      </fill>
    </dxf>
    <dxf>
      <fill>
        <patternFill patternType="lightTrellis">
          <fgColor indexed="10"/>
          <bgColor indexed="65"/>
        </patternFill>
      </fill>
    </dxf>
    <dxf>
      <fill>
        <patternFill>
          <bgColor indexed="22"/>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CheckBox" fmlaLink="$BM$142" lockText="1" noThreeD="1"/>
</file>

<file path=xl/ctrlProps/ctrlProp16.xml><?xml version="1.0" encoding="utf-8"?>
<formControlPr xmlns="http://schemas.microsoft.com/office/spreadsheetml/2009/9/main" objectType="CheckBox" fmlaLink="$BO$142" lockText="1" noThreeD="1"/>
</file>

<file path=xl/ctrlProps/ctrlProp17.xml><?xml version="1.0" encoding="utf-8"?>
<formControlPr xmlns="http://schemas.microsoft.com/office/spreadsheetml/2009/9/main" objectType="CheckBox" fmlaLink="$BQ$142" lockText="1" noThreeD="1"/>
</file>

<file path=xl/ctrlProps/ctrlProp18.xml><?xml version="1.0" encoding="utf-8"?>
<formControlPr xmlns="http://schemas.microsoft.com/office/spreadsheetml/2009/9/main" objectType="CheckBox" fmlaLink="$BS$142" lockText="1" noThreeD="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Label" lockText="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CheckBox" fmlaLink="$BM$144" lockText="1" noThreeD="1"/>
</file>

<file path=xl/ctrlProps/ctrlProp23.xml><?xml version="1.0" encoding="utf-8"?>
<formControlPr xmlns="http://schemas.microsoft.com/office/spreadsheetml/2009/9/main" objectType="CheckBox" fmlaLink="$BO$144" lockText="1" noThreeD="1"/>
</file>

<file path=xl/ctrlProps/ctrlProp24.xml><?xml version="1.0" encoding="utf-8"?>
<formControlPr xmlns="http://schemas.microsoft.com/office/spreadsheetml/2009/9/main" objectType="CheckBox" fmlaLink="$BQ$144" lockText="1" noThreeD="1"/>
</file>

<file path=xl/ctrlProps/ctrlProp25.xml><?xml version="1.0" encoding="utf-8"?>
<formControlPr xmlns="http://schemas.microsoft.com/office/spreadsheetml/2009/9/main" objectType="CheckBox" fmlaLink="$BS$144" lockText="1" noThreeD="1"/>
</file>

<file path=xl/ctrlProps/ctrlProp26.xml><?xml version="1.0" encoding="utf-8"?>
<formControlPr xmlns="http://schemas.microsoft.com/office/spreadsheetml/2009/9/main" objectType="CheckBox" fmlaLink="$BM$137" lockText="1" noThreeD="1"/>
</file>

<file path=xl/ctrlProps/ctrlProp27.xml><?xml version="1.0" encoding="utf-8"?>
<formControlPr xmlns="http://schemas.microsoft.com/office/spreadsheetml/2009/9/main" objectType="CheckBox" fmlaLink="$BM$146" lockText="1" noThreeD="1"/>
</file>

<file path=xl/ctrlProps/ctrlProp28.xml><?xml version="1.0" encoding="utf-8"?>
<formControlPr xmlns="http://schemas.microsoft.com/office/spreadsheetml/2009/9/main" objectType="CheckBox" fmlaLink="$BO$146" lockText="1" noThreeD="1"/>
</file>

<file path=xl/ctrlProps/ctrlProp3.xml><?xml version="1.0" encoding="utf-8"?>
<formControlPr xmlns="http://schemas.microsoft.com/office/spreadsheetml/2009/9/main" objectType="Radio" checked="Checked" firstButton="1" fmlaLink="$CG$24"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CG$2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1026" name="Picture 2" descr="Carnabio_03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66675</xdr:rowOff>
        </xdr:from>
        <xdr:to>
          <xdr:col>31</xdr:col>
          <xdr:colOff>0</xdr:colOff>
          <xdr:row>22</xdr:row>
          <xdr:rowOff>276225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139</xdr:row>
          <xdr:rowOff>95250</xdr:rowOff>
        </xdr:from>
        <xdr:to>
          <xdr:col>18</xdr:col>
          <xdr:colOff>76200</xdr:colOff>
          <xdr:row>140</xdr:row>
          <xdr:rowOff>114300</xdr:rowOff>
        </xdr:to>
        <xdr:sp macro="" textlink="">
          <xdr:nvSpPr>
            <xdr:cNvPr id="1055" name="Label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141</xdr:row>
          <xdr:rowOff>9525</xdr:rowOff>
        </xdr:from>
        <xdr:to>
          <xdr:col>14</xdr:col>
          <xdr:colOff>142875</xdr:colOff>
          <xdr:row>141</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141</xdr:row>
          <xdr:rowOff>9525</xdr:rowOff>
        </xdr:from>
        <xdr:to>
          <xdr:col>27</xdr:col>
          <xdr:colOff>142875</xdr:colOff>
          <xdr:row>141</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142875</xdr:colOff>
          <xdr:row>141</xdr:row>
          <xdr:rowOff>9525</xdr:rowOff>
        </xdr:from>
        <xdr:to>
          <xdr:col>40</xdr:col>
          <xdr:colOff>142875</xdr:colOff>
          <xdr:row>141</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142875</xdr:colOff>
          <xdr:row>141</xdr:row>
          <xdr:rowOff>9525</xdr:rowOff>
        </xdr:from>
        <xdr:to>
          <xdr:col>53</xdr:col>
          <xdr:colOff>142875</xdr:colOff>
          <xdr:row>141</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139</xdr:row>
          <xdr:rowOff>95250</xdr:rowOff>
        </xdr:from>
        <xdr:to>
          <xdr:col>31</xdr:col>
          <xdr:colOff>76200</xdr:colOff>
          <xdr:row>140</xdr:row>
          <xdr:rowOff>114300</xdr:rowOff>
        </xdr:to>
        <xdr:sp macro="" textlink="">
          <xdr:nvSpPr>
            <xdr:cNvPr id="1064" name="Label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142875</xdr:colOff>
          <xdr:row>139</xdr:row>
          <xdr:rowOff>95250</xdr:rowOff>
        </xdr:from>
        <xdr:to>
          <xdr:col>44</xdr:col>
          <xdr:colOff>76200</xdr:colOff>
          <xdr:row>140</xdr:row>
          <xdr:rowOff>114300</xdr:rowOff>
        </xdr:to>
        <xdr:sp macro="" textlink="">
          <xdr:nvSpPr>
            <xdr:cNvPr id="1065" name="Label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133350</xdr:colOff>
          <xdr:row>139</xdr:row>
          <xdr:rowOff>95250</xdr:rowOff>
        </xdr:from>
        <xdr:to>
          <xdr:col>57</xdr:col>
          <xdr:colOff>66675</xdr:colOff>
          <xdr:row>140</xdr:row>
          <xdr:rowOff>114300</xdr:rowOff>
        </xdr:to>
        <xdr:sp macro="" textlink="">
          <xdr:nvSpPr>
            <xdr:cNvPr id="1066" name="Label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Km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143</xdr:row>
          <xdr:rowOff>9525</xdr:rowOff>
        </xdr:from>
        <xdr:to>
          <xdr:col>14</xdr:col>
          <xdr:colOff>142875</xdr:colOff>
          <xdr:row>143</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143</xdr:row>
          <xdr:rowOff>9525</xdr:rowOff>
        </xdr:from>
        <xdr:to>
          <xdr:col>27</xdr:col>
          <xdr:colOff>142875</xdr:colOff>
          <xdr:row>143</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142875</xdr:colOff>
          <xdr:row>143</xdr:row>
          <xdr:rowOff>9525</xdr:rowOff>
        </xdr:from>
        <xdr:to>
          <xdr:col>40</xdr:col>
          <xdr:colOff>142875</xdr:colOff>
          <xdr:row>143</xdr:row>
          <xdr:rowOff>180975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142875</xdr:colOff>
          <xdr:row>143</xdr:row>
          <xdr:rowOff>9525</xdr:rowOff>
        </xdr:from>
        <xdr:to>
          <xdr:col>53</xdr:col>
          <xdr:colOff>142875</xdr:colOff>
          <xdr:row>143</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123825</xdr:colOff>
          <xdr:row>127</xdr:row>
          <xdr:rowOff>9525</xdr:rowOff>
        </xdr:from>
        <xdr:to>
          <xdr:col>38</xdr:col>
          <xdr:colOff>123825</xdr:colOff>
          <xdr:row>128</xdr:row>
          <xdr:rowOff>19050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145</xdr:row>
          <xdr:rowOff>9525</xdr:rowOff>
        </xdr:from>
        <xdr:to>
          <xdr:col>14</xdr:col>
          <xdr:colOff>142875</xdr:colOff>
          <xdr:row>145</xdr:row>
          <xdr:rowOff>180975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145</xdr:row>
          <xdr:rowOff>9525</xdr:rowOff>
        </xdr:from>
        <xdr:to>
          <xdr:col>27</xdr:col>
          <xdr:colOff>142875</xdr:colOff>
          <xdr:row>145</xdr:row>
          <xdr:rowOff>180975</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xdr:cNvSpPr>
          <a:spLocks noChangeArrowheads="1" noChangeShapeType="1" noTextEdit="1"/>
        </xdr:cNvSpPr>
      </xdr:nvSpPr>
      <xdr:spPr bwMode="auto">
        <a:xfrm>
          <a:off x="2581275" y="200025"/>
          <a:ext cx="6457950" cy="42862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447675</xdr:colOff>
      <xdr:row>1</xdr:row>
      <xdr:rowOff>85725</xdr:rowOff>
    </xdr:from>
    <xdr:to>
      <xdr:col>11</xdr:col>
      <xdr:colOff>123825</xdr:colOff>
      <xdr:row>4</xdr:row>
      <xdr:rowOff>9525</xdr:rowOff>
    </xdr:to>
    <xdr:sp macro="" textlink="">
      <xdr:nvSpPr>
        <xdr:cNvPr id="2" name="WordArt 1"/>
        <xdr:cNvSpPr>
          <a:spLocks noChangeAspect="1" noChangeArrowheads="1" noChangeShapeType="1" noTextEdit="1"/>
        </xdr:cNvSpPr>
      </xdr:nvSpPr>
      <xdr:spPr bwMode="auto">
        <a:xfrm>
          <a:off x="2886075" y="247650"/>
          <a:ext cx="3943350" cy="40957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Receipt of Sample/s</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info@carnabio.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carnabio.com/output/pdf/ProfilingProfilingBook_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arnabio.com/"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K648"/>
  <sheetViews>
    <sheetView tabSelected="1" zoomScaleNormal="100" zoomScaleSheetLayoutView="100" workbookViewId="0">
      <selection activeCell="N10" sqref="N10:BG10"/>
    </sheetView>
  </sheetViews>
  <sheetFormatPr defaultRowHeight="12.75"/>
  <cols>
    <col min="1" max="5" width="2.42578125" style="38" customWidth="1"/>
    <col min="6" max="14" width="2.42578125" style="46" customWidth="1"/>
    <col min="15" max="15" width="2.5703125" style="46" customWidth="1"/>
    <col min="16" max="16" width="2.42578125" style="46" customWidth="1"/>
    <col min="17" max="17" width="2.5703125" style="46" customWidth="1"/>
    <col min="18" max="19" width="2.28515625" style="46" customWidth="1"/>
    <col min="20" max="27" width="2.42578125" style="46" customWidth="1"/>
    <col min="28" max="28" width="2.5703125" style="46" customWidth="1"/>
    <col min="29" max="29" width="2.42578125" style="46" customWidth="1"/>
    <col min="30" max="30" width="2.5703125" style="46" customWidth="1"/>
    <col min="31" max="32" width="2.28515625" style="46" customWidth="1"/>
    <col min="33" max="40" width="2.42578125" style="46" customWidth="1"/>
    <col min="41" max="41" width="2.5703125" style="46" customWidth="1"/>
    <col min="42" max="42" width="2.42578125" style="46" customWidth="1"/>
    <col min="43" max="43" width="2.5703125" style="46" customWidth="1"/>
    <col min="44" max="45" width="2.28515625" style="46" customWidth="1"/>
    <col min="46" max="53" width="2.42578125" style="46" customWidth="1"/>
    <col min="54" max="54" width="2.5703125" style="46" customWidth="1"/>
    <col min="55" max="55" width="2.42578125" style="46" customWidth="1"/>
    <col min="56" max="56" width="2.5703125" style="46" customWidth="1"/>
    <col min="57" max="59" width="2.42578125" style="46" customWidth="1"/>
    <col min="60" max="62" width="2.42578125" style="38" customWidth="1"/>
    <col min="63" max="83" width="2.42578125" style="54" hidden="1" customWidth="1"/>
    <col min="84" max="84" width="19.140625" style="54" hidden="1" customWidth="1"/>
    <col min="85" max="85" width="19.7109375" style="54" hidden="1" customWidth="1"/>
    <col min="86" max="108" width="9.140625" style="54" hidden="1" customWidth="1"/>
    <col min="109" max="113" width="9.140625" style="38" hidden="1" customWidth="1"/>
    <col min="114" max="114" width="27" style="38" customWidth="1"/>
    <col min="115" max="123" width="9.140625" style="38"/>
    <col min="124" max="16384" width="9.140625" style="46"/>
  </cols>
  <sheetData>
    <row r="1" spans="1:123" s="53" customForma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76" t="s">
        <v>246</v>
      </c>
      <c r="AX1" s="49"/>
      <c r="AY1" s="49"/>
      <c r="AZ1" s="49"/>
      <c r="BA1" s="49"/>
      <c r="BB1" s="49"/>
      <c r="BC1" s="49"/>
      <c r="BD1" s="49"/>
      <c r="BE1" s="49"/>
      <c r="BF1" s="49"/>
      <c r="BG1" s="50"/>
      <c r="BH1" s="49"/>
      <c r="BI1" s="49"/>
      <c r="BJ1" s="49"/>
      <c r="BK1" s="51" t="s">
        <v>0</v>
      </c>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2"/>
      <c r="DF1" s="52"/>
      <c r="DG1" s="52"/>
      <c r="DH1" s="52"/>
      <c r="DI1" s="51" t="s">
        <v>0</v>
      </c>
      <c r="DJ1" s="49"/>
      <c r="DK1" s="49"/>
      <c r="DL1" s="49"/>
      <c r="DM1" s="49"/>
      <c r="DN1" s="49"/>
      <c r="DO1" s="49"/>
      <c r="DP1" s="49"/>
      <c r="DQ1" s="49"/>
      <c r="DR1" s="49"/>
      <c r="DS1" s="49"/>
    </row>
    <row r="2" spans="1:123" s="53" customFormat="1">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50"/>
      <c r="BH2" s="49"/>
      <c r="BI2" s="49"/>
      <c r="BJ2" s="49"/>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2"/>
      <c r="DF2" s="52"/>
      <c r="DG2" s="52"/>
      <c r="DH2" s="52"/>
      <c r="DI2" s="52"/>
      <c r="DJ2" s="49"/>
      <c r="DK2" s="49"/>
      <c r="DL2" s="49"/>
      <c r="DM2" s="49"/>
      <c r="DN2" s="49"/>
      <c r="DO2" s="49"/>
      <c r="DP2" s="49"/>
      <c r="DQ2" s="49"/>
      <c r="DR2" s="49"/>
      <c r="DS2" s="49"/>
    </row>
    <row r="3" spans="1:123" s="53" customForma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50"/>
      <c r="BH3" s="49"/>
      <c r="BI3" s="49"/>
      <c r="BJ3" s="49"/>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2"/>
      <c r="DF3" s="52"/>
      <c r="DG3" s="52"/>
      <c r="DH3" s="52"/>
      <c r="DI3" s="52"/>
      <c r="DJ3" s="49"/>
      <c r="DK3" s="49"/>
      <c r="DL3" s="49"/>
      <c r="DM3" s="49"/>
      <c r="DN3" s="49"/>
      <c r="DO3" s="49"/>
      <c r="DP3" s="49"/>
      <c r="DQ3" s="49"/>
      <c r="DR3" s="49"/>
      <c r="DS3" s="49"/>
    </row>
    <row r="4" spans="1:123" ht="27.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1" t="s">
        <v>201</v>
      </c>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5"/>
      <c r="DE4" s="55"/>
      <c r="DF4" s="55"/>
      <c r="DG4" s="55"/>
      <c r="DH4" s="55"/>
      <c r="DI4" s="55"/>
    </row>
    <row r="5" spans="1:123">
      <c r="F5" s="38"/>
      <c r="G5" s="38"/>
      <c r="H5" s="38"/>
      <c r="I5" s="38"/>
      <c r="J5" s="38"/>
      <c r="K5" s="38"/>
      <c r="L5" s="38"/>
      <c r="M5" s="38"/>
      <c r="N5" s="38"/>
      <c r="O5" s="38"/>
      <c r="P5" s="38"/>
      <c r="Q5" s="38"/>
      <c r="R5" s="38"/>
      <c r="S5" s="38"/>
      <c r="T5" s="38"/>
      <c r="U5" s="38"/>
      <c r="V5" s="38"/>
      <c r="W5" s="38"/>
      <c r="X5" s="414" t="s">
        <v>204</v>
      </c>
      <c r="Y5" s="414"/>
      <c r="Z5" s="414"/>
      <c r="AA5" s="414"/>
      <c r="AB5" s="414"/>
      <c r="AC5" s="414"/>
      <c r="AD5" s="414"/>
      <c r="AE5" s="414"/>
      <c r="AF5" s="414"/>
      <c r="AG5" s="414"/>
      <c r="AH5" s="414"/>
      <c r="AI5" s="414"/>
      <c r="AJ5" s="414"/>
      <c r="AK5" s="414"/>
      <c r="AL5" s="414"/>
      <c r="AM5" s="414"/>
      <c r="AN5" s="414"/>
      <c r="AO5" s="38"/>
      <c r="AP5" s="38"/>
      <c r="AQ5" s="38"/>
      <c r="AR5" s="38"/>
      <c r="AS5" s="38"/>
      <c r="AT5" s="38"/>
      <c r="AU5" s="38"/>
      <c r="AV5" s="38"/>
      <c r="AW5" s="38"/>
      <c r="AX5" s="38"/>
      <c r="AY5" s="38"/>
      <c r="AZ5" s="38"/>
      <c r="BA5" s="38"/>
      <c r="BB5" s="38"/>
      <c r="BC5" s="38"/>
      <c r="BD5" s="38"/>
      <c r="BE5" s="38"/>
      <c r="BF5" s="38"/>
      <c r="BG5" s="35"/>
      <c r="DE5" s="55"/>
      <c r="DF5" s="55"/>
      <c r="DG5" s="55"/>
      <c r="DH5" s="55"/>
      <c r="DI5" s="55"/>
    </row>
    <row r="6" spans="1:123" ht="12.75" customHeight="1">
      <c r="F6" s="38"/>
      <c r="G6" s="38"/>
      <c r="H6" s="38"/>
      <c r="I6" s="38"/>
      <c r="J6" s="38"/>
      <c r="K6" s="38"/>
      <c r="L6" s="38"/>
      <c r="M6" s="38"/>
      <c r="N6" s="38"/>
      <c r="O6" s="38"/>
      <c r="P6" s="38"/>
      <c r="Q6" s="38"/>
      <c r="R6" s="38"/>
      <c r="S6" s="38"/>
      <c r="T6" s="38"/>
      <c r="U6" s="38"/>
      <c r="V6" s="38"/>
      <c r="W6" s="38"/>
      <c r="X6" s="414"/>
      <c r="Y6" s="414"/>
      <c r="Z6" s="414"/>
      <c r="AA6" s="414"/>
      <c r="AB6" s="414"/>
      <c r="AC6" s="414"/>
      <c r="AD6" s="414"/>
      <c r="AE6" s="414"/>
      <c r="AF6" s="414"/>
      <c r="AG6" s="414"/>
      <c r="AH6" s="414"/>
      <c r="AI6" s="414"/>
      <c r="AJ6" s="414"/>
      <c r="AK6" s="414"/>
      <c r="AL6" s="414"/>
      <c r="AM6" s="414"/>
      <c r="AN6" s="414"/>
      <c r="AO6" s="38"/>
      <c r="AP6" s="38"/>
      <c r="AQ6" s="38"/>
      <c r="AR6" s="38"/>
      <c r="AS6" s="38"/>
      <c r="AT6" s="38"/>
      <c r="AU6" s="38"/>
      <c r="AV6" s="38"/>
      <c r="AW6" s="38"/>
      <c r="AX6" s="38"/>
      <c r="AY6" s="38"/>
      <c r="AZ6" s="38"/>
      <c r="BA6" s="38"/>
      <c r="BB6" s="38"/>
      <c r="BC6" s="38"/>
      <c r="BD6" s="38"/>
      <c r="BE6" s="38"/>
      <c r="BF6" s="38"/>
      <c r="BG6" s="35"/>
      <c r="CF6" s="54" t="str">
        <f>AW1</f>
        <v>Application Form Rev. 2107</v>
      </c>
      <c r="DE6" s="55"/>
      <c r="DF6" s="55"/>
      <c r="DG6" s="55"/>
      <c r="DH6" s="55"/>
      <c r="DI6" s="55"/>
    </row>
    <row r="7" spans="1:123" ht="12.75" customHeight="1">
      <c r="F7" s="38"/>
      <c r="G7" s="38"/>
      <c r="H7" s="38"/>
      <c r="I7" s="38"/>
      <c r="J7" s="38"/>
      <c r="K7" s="38"/>
      <c r="L7" s="38"/>
      <c r="M7" s="38"/>
      <c r="N7" s="38"/>
      <c r="O7" s="38"/>
      <c r="P7" s="38"/>
      <c r="Q7" s="38"/>
      <c r="R7" s="38"/>
      <c r="S7" s="38"/>
      <c r="T7" s="38"/>
      <c r="U7" s="38"/>
      <c r="V7" s="38"/>
      <c r="W7" s="38"/>
      <c r="X7" s="414"/>
      <c r="Y7" s="414"/>
      <c r="Z7" s="414"/>
      <c r="AA7" s="414"/>
      <c r="AB7" s="414"/>
      <c r="AC7" s="414"/>
      <c r="AD7" s="414"/>
      <c r="AE7" s="414"/>
      <c r="AF7" s="414"/>
      <c r="AG7" s="414"/>
      <c r="AH7" s="414"/>
      <c r="AI7" s="414"/>
      <c r="AJ7" s="414"/>
      <c r="AK7" s="414"/>
      <c r="AL7" s="414"/>
      <c r="AM7" s="414"/>
      <c r="AN7" s="414"/>
      <c r="AO7" s="38"/>
      <c r="AP7" s="38"/>
      <c r="AQ7" s="38"/>
      <c r="AR7" s="38"/>
      <c r="AS7" s="38"/>
      <c r="AT7" s="38"/>
      <c r="AU7" s="38"/>
      <c r="AV7" s="38"/>
      <c r="AW7" s="38"/>
      <c r="AX7" s="38"/>
      <c r="AY7" s="88" t="s">
        <v>105</v>
      </c>
      <c r="AZ7" s="384"/>
      <c r="BA7" s="384"/>
      <c r="BB7" s="384"/>
      <c r="BC7" s="384"/>
      <c r="BD7" s="384"/>
      <c r="BE7" s="384"/>
      <c r="BF7" s="45"/>
      <c r="BG7" s="35"/>
      <c r="CF7" s="85" t="s">
        <v>203</v>
      </c>
      <c r="DE7" s="55"/>
      <c r="DF7" s="55"/>
      <c r="DG7" s="55"/>
      <c r="DH7" s="55"/>
      <c r="DI7" s="55"/>
    </row>
    <row r="8" spans="1:123">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56"/>
      <c r="BA8" s="38"/>
      <c r="BB8" s="38"/>
      <c r="BC8" s="38"/>
      <c r="BD8" s="38"/>
      <c r="BE8" s="38"/>
      <c r="BF8" s="38"/>
      <c r="BG8" s="41"/>
      <c r="DE8" s="55"/>
      <c r="DF8" s="55"/>
      <c r="DG8" s="55"/>
      <c r="DH8" s="55"/>
      <c r="DI8" s="55"/>
    </row>
    <row r="9" spans="1:123" ht="25.5" customHeight="1">
      <c r="F9" s="385" t="s">
        <v>67</v>
      </c>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7"/>
      <c r="CF9" s="57" t="s">
        <v>1</v>
      </c>
      <c r="DE9" s="55"/>
      <c r="DF9" s="55"/>
      <c r="DG9" s="55"/>
      <c r="DH9" s="55"/>
      <c r="DI9" s="55"/>
    </row>
    <row r="10" spans="1:123" ht="25.5" customHeight="1">
      <c r="F10" s="372" t="s">
        <v>95</v>
      </c>
      <c r="G10" s="373"/>
      <c r="H10" s="373"/>
      <c r="I10" s="373"/>
      <c r="J10" s="373"/>
      <c r="K10" s="373"/>
      <c r="L10" s="373"/>
      <c r="M10" s="374"/>
      <c r="N10" s="388"/>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90"/>
      <c r="BH10" s="49"/>
      <c r="BI10" s="49"/>
      <c r="BJ10" s="49"/>
      <c r="BK10" s="51" t="s">
        <v>95</v>
      </c>
      <c r="BL10" s="51"/>
      <c r="BM10" s="51"/>
      <c r="BN10" s="51"/>
      <c r="BO10" s="51"/>
      <c r="BP10" s="51"/>
      <c r="BQ10" s="51"/>
      <c r="BR10" s="51"/>
      <c r="BS10" s="51"/>
      <c r="BT10" s="51"/>
      <c r="BU10" s="51"/>
      <c r="BV10" s="51"/>
      <c r="BW10" s="51"/>
      <c r="BX10" s="51"/>
      <c r="BY10" s="51"/>
      <c r="BZ10" s="51"/>
      <c r="CA10" s="51"/>
      <c r="CB10" s="51"/>
      <c r="CC10" s="51"/>
      <c r="CD10" s="51"/>
      <c r="CE10" s="51"/>
      <c r="CF10" s="51" t="s">
        <v>2</v>
      </c>
      <c r="CG10" s="86" t="str">
        <f>IF($N$10="","",N10)</f>
        <v/>
      </c>
      <c r="CH10" s="51"/>
      <c r="CI10" s="51"/>
      <c r="CJ10" s="16"/>
      <c r="DE10" s="55"/>
      <c r="DF10" s="55"/>
      <c r="DG10" s="55"/>
      <c r="DH10" s="55"/>
      <c r="DI10" s="55"/>
    </row>
    <row r="11" spans="1:123" ht="25.5" customHeight="1">
      <c r="F11" s="366" t="s">
        <v>96</v>
      </c>
      <c r="G11" s="367"/>
      <c r="H11" s="367"/>
      <c r="I11" s="367"/>
      <c r="J11" s="367"/>
      <c r="K11" s="367"/>
      <c r="L11" s="367"/>
      <c r="M11" s="368"/>
      <c r="N11" s="369"/>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1"/>
      <c r="BH11" s="49"/>
      <c r="BI11" s="49"/>
      <c r="BJ11" s="49"/>
      <c r="BK11" s="51" t="s">
        <v>96</v>
      </c>
      <c r="BL11" s="51"/>
      <c r="BM11" s="51"/>
      <c r="BN11" s="51"/>
      <c r="BO11" s="51"/>
      <c r="BP11" s="51"/>
      <c r="BQ11" s="51"/>
      <c r="BR11" s="51"/>
      <c r="BS11" s="51"/>
      <c r="BT11" s="51"/>
      <c r="BU11" s="51"/>
      <c r="BV11" s="51"/>
      <c r="BW11" s="51"/>
      <c r="BX11" s="51"/>
      <c r="BY11" s="51"/>
      <c r="BZ11" s="51"/>
      <c r="CA11" s="51"/>
      <c r="CB11" s="51"/>
      <c r="CC11" s="51"/>
      <c r="CD11" s="51"/>
      <c r="CE11" s="51"/>
      <c r="CF11" s="51"/>
      <c r="CG11" s="86"/>
      <c r="CH11" s="51"/>
      <c r="CI11" s="51"/>
      <c r="CJ11" s="16"/>
      <c r="DE11" s="55"/>
      <c r="DF11" s="55"/>
      <c r="DG11" s="55"/>
      <c r="DH11" s="55"/>
      <c r="DI11" s="55"/>
    </row>
    <row r="12" spans="1:123" s="53" customFormat="1" ht="25.5" customHeight="1">
      <c r="A12" s="38"/>
      <c r="B12" s="38"/>
      <c r="C12" s="38"/>
      <c r="D12" s="38"/>
      <c r="E12" s="38"/>
      <c r="F12" s="366" t="s">
        <v>97</v>
      </c>
      <c r="G12" s="367"/>
      <c r="H12" s="367"/>
      <c r="I12" s="367"/>
      <c r="J12" s="367"/>
      <c r="K12" s="367"/>
      <c r="L12" s="367"/>
      <c r="M12" s="368"/>
      <c r="N12" s="369"/>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1"/>
      <c r="BH12" s="49"/>
      <c r="BI12" s="49"/>
      <c r="BJ12" s="49"/>
      <c r="BK12" s="51" t="s">
        <v>97</v>
      </c>
      <c r="BL12" s="51"/>
      <c r="BM12" s="51"/>
      <c r="BN12" s="51"/>
      <c r="BO12" s="51"/>
      <c r="BP12" s="51"/>
      <c r="BQ12" s="51"/>
      <c r="BR12" s="51"/>
      <c r="BS12" s="51"/>
      <c r="BT12" s="51"/>
      <c r="BU12" s="51"/>
      <c r="BV12" s="51"/>
      <c r="BW12" s="51"/>
      <c r="BX12" s="51"/>
      <c r="BY12" s="51"/>
      <c r="BZ12" s="51"/>
      <c r="CA12" s="51"/>
      <c r="CB12" s="51"/>
      <c r="CC12" s="51"/>
      <c r="CD12" s="51"/>
      <c r="CE12" s="51"/>
      <c r="CF12" s="51" t="s">
        <v>3</v>
      </c>
      <c r="CG12" s="86" t="str">
        <f t="shared" ref="CG12:CG20" si="0">IF($N$10="","",N11)</f>
        <v/>
      </c>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2"/>
      <c r="DF12" s="52"/>
      <c r="DG12" s="52"/>
      <c r="DH12" s="52"/>
      <c r="DI12" s="52"/>
      <c r="DJ12" s="49"/>
      <c r="DK12" s="49"/>
      <c r="DL12" s="49"/>
      <c r="DM12" s="49"/>
      <c r="DN12" s="49"/>
      <c r="DO12" s="49"/>
      <c r="DP12" s="49"/>
      <c r="DQ12" s="49"/>
      <c r="DR12" s="49"/>
      <c r="DS12" s="49"/>
    </row>
    <row r="13" spans="1:123" s="53" customFormat="1" ht="25.5" customHeight="1">
      <c r="A13" s="49"/>
      <c r="B13" s="49"/>
      <c r="C13" s="49"/>
      <c r="D13" s="49"/>
      <c r="E13" s="49"/>
      <c r="F13" s="366" t="s">
        <v>98</v>
      </c>
      <c r="G13" s="367"/>
      <c r="H13" s="367"/>
      <c r="I13" s="367"/>
      <c r="J13" s="367"/>
      <c r="K13" s="367"/>
      <c r="L13" s="367"/>
      <c r="M13" s="368"/>
      <c r="N13" s="369"/>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1"/>
      <c r="BH13" s="49"/>
      <c r="BI13" s="49"/>
      <c r="BJ13" s="49"/>
      <c r="BK13" s="51" t="s">
        <v>98</v>
      </c>
      <c r="BL13" s="51"/>
      <c r="BM13" s="51"/>
      <c r="BN13" s="51"/>
      <c r="BO13" s="51"/>
      <c r="BP13" s="51"/>
      <c r="BQ13" s="51"/>
      <c r="BR13" s="51"/>
      <c r="BS13" s="51"/>
      <c r="BT13" s="51"/>
      <c r="BU13" s="51"/>
      <c r="BV13" s="51"/>
      <c r="BW13" s="51"/>
      <c r="BX13" s="51"/>
      <c r="BY13" s="51"/>
      <c r="BZ13" s="51"/>
      <c r="CA13" s="51"/>
      <c r="CB13" s="51"/>
      <c r="CC13" s="51"/>
      <c r="CD13" s="51"/>
      <c r="CE13" s="51"/>
      <c r="CF13" s="51" t="s">
        <v>4</v>
      </c>
      <c r="CG13" s="86" t="str">
        <f t="shared" si="0"/>
        <v/>
      </c>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2"/>
      <c r="DF13" s="52"/>
      <c r="DG13" s="52"/>
      <c r="DH13" s="52"/>
      <c r="DI13" s="52"/>
      <c r="DJ13" s="49"/>
      <c r="DK13" s="49"/>
      <c r="DL13" s="49"/>
      <c r="DM13" s="49"/>
      <c r="DN13" s="49"/>
      <c r="DO13" s="49"/>
      <c r="DP13" s="49"/>
      <c r="DQ13" s="49"/>
      <c r="DR13" s="49"/>
      <c r="DS13" s="49"/>
    </row>
    <row r="14" spans="1:123" s="53" customFormat="1" ht="25.5" customHeight="1">
      <c r="A14" s="49"/>
      <c r="B14" s="49"/>
      <c r="C14" s="49"/>
      <c r="D14" s="49"/>
      <c r="E14" s="49"/>
      <c r="F14" s="366" t="s">
        <v>99</v>
      </c>
      <c r="G14" s="367"/>
      <c r="H14" s="367"/>
      <c r="I14" s="367"/>
      <c r="J14" s="367"/>
      <c r="K14" s="367"/>
      <c r="L14" s="367"/>
      <c r="M14" s="368"/>
      <c r="N14" s="369"/>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1"/>
      <c r="BH14" s="49"/>
      <c r="BI14" s="49"/>
      <c r="BJ14" s="49"/>
      <c r="BK14" s="51" t="s">
        <v>99</v>
      </c>
      <c r="BL14" s="51"/>
      <c r="BM14" s="51"/>
      <c r="BN14" s="51"/>
      <c r="BO14" s="51"/>
      <c r="BP14" s="51"/>
      <c r="BQ14" s="51"/>
      <c r="BR14" s="51"/>
      <c r="BS14" s="51"/>
      <c r="BT14" s="51"/>
      <c r="BU14" s="51"/>
      <c r="BV14" s="51"/>
      <c r="BW14" s="51"/>
      <c r="BX14" s="51"/>
      <c r="BY14" s="51"/>
      <c r="BZ14" s="51"/>
      <c r="CA14" s="51"/>
      <c r="CB14" s="51"/>
      <c r="CC14" s="51"/>
      <c r="CD14" s="51"/>
      <c r="CE14" s="51"/>
      <c r="CF14" s="51" t="s">
        <v>5</v>
      </c>
      <c r="CG14" s="87" t="str">
        <f t="shared" si="0"/>
        <v/>
      </c>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2"/>
      <c r="DF14" s="52"/>
      <c r="DG14" s="52"/>
      <c r="DH14" s="52"/>
      <c r="DI14" s="52"/>
      <c r="DJ14" s="49"/>
      <c r="DK14" s="49"/>
      <c r="DL14" s="49"/>
      <c r="DM14" s="49"/>
      <c r="DN14" s="49"/>
      <c r="DO14" s="49"/>
      <c r="DP14" s="49"/>
      <c r="DQ14" s="49"/>
      <c r="DR14" s="49"/>
      <c r="DS14" s="49"/>
    </row>
    <row r="15" spans="1:123" s="53" customFormat="1" ht="25.5" customHeight="1">
      <c r="A15" s="49"/>
      <c r="B15" s="49"/>
      <c r="C15" s="49"/>
      <c r="D15" s="49"/>
      <c r="E15" s="49"/>
      <c r="F15" s="366" t="s">
        <v>100</v>
      </c>
      <c r="G15" s="367"/>
      <c r="H15" s="367"/>
      <c r="I15" s="367"/>
      <c r="J15" s="367"/>
      <c r="K15" s="367"/>
      <c r="L15" s="367"/>
      <c r="M15" s="368"/>
      <c r="N15" s="369"/>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1"/>
      <c r="BH15" s="49"/>
      <c r="BI15" s="49"/>
      <c r="BJ15" s="49"/>
      <c r="BK15" s="51" t="s">
        <v>100</v>
      </c>
      <c r="BL15" s="51"/>
      <c r="BM15" s="51"/>
      <c r="BN15" s="51"/>
      <c r="BO15" s="51"/>
      <c r="BP15" s="51"/>
      <c r="BQ15" s="51"/>
      <c r="BR15" s="51"/>
      <c r="BS15" s="51"/>
      <c r="BT15" s="51"/>
      <c r="BU15" s="51"/>
      <c r="BV15" s="51"/>
      <c r="BW15" s="51"/>
      <c r="BX15" s="51"/>
      <c r="BY15" s="51"/>
      <c r="BZ15" s="51"/>
      <c r="CA15" s="51"/>
      <c r="CB15" s="51"/>
      <c r="CC15" s="51"/>
      <c r="CD15" s="51"/>
      <c r="CE15" s="51"/>
      <c r="CF15" s="51" t="s">
        <v>68</v>
      </c>
      <c r="CG15" s="87" t="str">
        <f t="shared" si="0"/>
        <v/>
      </c>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2"/>
      <c r="DF15" s="52"/>
      <c r="DG15" s="52"/>
      <c r="DH15" s="52"/>
      <c r="DI15" s="52"/>
      <c r="DJ15" s="49"/>
      <c r="DK15" s="49"/>
      <c r="DL15" s="49"/>
      <c r="DM15" s="49"/>
      <c r="DN15" s="49"/>
      <c r="DO15" s="49"/>
      <c r="DP15" s="49"/>
      <c r="DQ15" s="49"/>
      <c r="DR15" s="49"/>
      <c r="DS15" s="49"/>
    </row>
    <row r="16" spans="1:123" s="53" customFormat="1" ht="25.5" customHeight="1">
      <c r="A16" s="49"/>
      <c r="B16" s="49"/>
      <c r="C16" s="49"/>
      <c r="D16" s="49"/>
      <c r="E16" s="49"/>
      <c r="F16" s="366" t="s">
        <v>101</v>
      </c>
      <c r="G16" s="367"/>
      <c r="H16" s="367"/>
      <c r="I16" s="367"/>
      <c r="J16" s="367"/>
      <c r="K16" s="367"/>
      <c r="L16" s="367"/>
      <c r="M16" s="368"/>
      <c r="N16" s="369"/>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1"/>
      <c r="BH16" s="49"/>
      <c r="BI16" s="49"/>
      <c r="BJ16" s="49"/>
      <c r="BK16" s="51" t="s">
        <v>101</v>
      </c>
      <c r="BL16" s="51"/>
      <c r="BM16" s="51"/>
      <c r="BN16" s="51"/>
      <c r="BO16" s="51"/>
      <c r="BP16" s="51"/>
      <c r="BQ16" s="51"/>
      <c r="BR16" s="51"/>
      <c r="BS16" s="51"/>
      <c r="BT16" s="51"/>
      <c r="BU16" s="51"/>
      <c r="BV16" s="51"/>
      <c r="BW16" s="51"/>
      <c r="BX16" s="51"/>
      <c r="BY16" s="51"/>
      <c r="BZ16" s="51"/>
      <c r="CA16" s="51"/>
      <c r="CB16" s="51"/>
      <c r="CC16" s="51"/>
      <c r="CD16" s="51"/>
      <c r="CE16" s="51"/>
      <c r="CF16" s="51" t="s">
        <v>69</v>
      </c>
      <c r="CG16" s="87" t="str">
        <f t="shared" si="0"/>
        <v/>
      </c>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2"/>
      <c r="DF16" s="52"/>
      <c r="DG16" s="52"/>
      <c r="DH16" s="52"/>
      <c r="DI16" s="52"/>
      <c r="DJ16" s="49"/>
      <c r="DK16" s="49"/>
      <c r="DL16" s="49"/>
      <c r="DM16" s="49"/>
      <c r="DN16" s="49"/>
      <c r="DO16" s="49"/>
      <c r="DP16" s="49"/>
      <c r="DQ16" s="49"/>
      <c r="DR16" s="49"/>
      <c r="DS16" s="49"/>
    </row>
    <row r="17" spans="1:123" s="53" customFormat="1" ht="25.5" customHeight="1">
      <c r="A17" s="49"/>
      <c r="B17" s="49"/>
      <c r="C17" s="49"/>
      <c r="D17" s="49"/>
      <c r="E17" s="49"/>
      <c r="F17" s="366" t="s">
        <v>102</v>
      </c>
      <c r="G17" s="367"/>
      <c r="H17" s="367"/>
      <c r="I17" s="367"/>
      <c r="J17" s="367"/>
      <c r="K17" s="367"/>
      <c r="L17" s="367"/>
      <c r="M17" s="368"/>
      <c r="N17" s="369"/>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1"/>
      <c r="BH17" s="49"/>
      <c r="BI17" s="49"/>
      <c r="BJ17" s="49"/>
      <c r="BK17" s="51" t="s">
        <v>102</v>
      </c>
      <c r="BL17" s="51"/>
      <c r="BM17" s="51"/>
      <c r="BN17" s="51"/>
      <c r="BO17" s="51"/>
      <c r="BP17" s="51"/>
      <c r="BQ17" s="51"/>
      <c r="BR17" s="51"/>
      <c r="BS17" s="51"/>
      <c r="BT17" s="51"/>
      <c r="BU17" s="51"/>
      <c r="BV17" s="51"/>
      <c r="BW17" s="51"/>
      <c r="BX17" s="51"/>
      <c r="BY17" s="51"/>
      <c r="BZ17" s="51"/>
      <c r="CA17" s="51"/>
      <c r="CB17" s="51"/>
      <c r="CC17" s="51"/>
      <c r="CD17" s="51"/>
      <c r="CE17" s="51"/>
      <c r="CF17" s="51" t="s">
        <v>6</v>
      </c>
      <c r="CG17" s="87" t="str">
        <f t="shared" si="0"/>
        <v/>
      </c>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2"/>
      <c r="DF17" s="52"/>
      <c r="DG17" s="52"/>
      <c r="DH17" s="52"/>
      <c r="DI17" s="52"/>
      <c r="DJ17" s="49"/>
      <c r="DK17" s="49"/>
      <c r="DL17" s="49"/>
      <c r="DM17" s="49"/>
      <c r="DN17" s="49"/>
      <c r="DO17" s="49"/>
      <c r="DP17" s="49"/>
      <c r="DQ17" s="49"/>
      <c r="DR17" s="49"/>
      <c r="DS17" s="49"/>
    </row>
    <row r="18" spans="1:123" s="53" customFormat="1" ht="25.5" customHeight="1">
      <c r="A18" s="49"/>
      <c r="B18" s="49"/>
      <c r="C18" s="49"/>
      <c r="D18" s="49"/>
      <c r="E18" s="49"/>
      <c r="F18" s="366"/>
      <c r="G18" s="367"/>
      <c r="H18" s="367"/>
      <c r="I18" s="367"/>
      <c r="J18" s="367"/>
      <c r="K18" s="367"/>
      <c r="L18" s="367"/>
      <c r="M18" s="368"/>
      <c r="N18" s="369"/>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1"/>
      <c r="BH18" s="49"/>
      <c r="BI18" s="49"/>
      <c r="BJ18" s="49"/>
      <c r="BK18" s="51" t="s">
        <v>103</v>
      </c>
      <c r="BL18" s="51"/>
      <c r="BM18" s="51"/>
      <c r="BN18" s="51"/>
      <c r="BO18" s="51"/>
      <c r="BP18" s="51"/>
      <c r="BQ18" s="51"/>
      <c r="BR18" s="51"/>
      <c r="BS18" s="51"/>
      <c r="BT18" s="51"/>
      <c r="BU18" s="51"/>
      <c r="BV18" s="51"/>
      <c r="BW18" s="51"/>
      <c r="BX18" s="51"/>
      <c r="BY18" s="51"/>
      <c r="BZ18" s="51"/>
      <c r="CA18" s="51"/>
      <c r="CB18" s="51"/>
      <c r="CC18" s="51"/>
      <c r="CD18" s="51"/>
      <c r="CE18" s="51"/>
      <c r="CF18" s="51" t="s">
        <v>7</v>
      </c>
      <c r="CG18" s="87" t="str">
        <f t="shared" si="0"/>
        <v/>
      </c>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2"/>
      <c r="DF18" s="52"/>
      <c r="DG18" s="52"/>
      <c r="DH18" s="52"/>
      <c r="DI18" s="52"/>
      <c r="DJ18" s="49"/>
      <c r="DK18" s="49"/>
      <c r="DL18" s="49"/>
      <c r="DM18" s="49"/>
      <c r="DN18" s="49"/>
      <c r="DO18" s="49"/>
      <c r="DP18" s="49"/>
      <c r="DQ18" s="49"/>
      <c r="DR18" s="49"/>
      <c r="DS18" s="49"/>
    </row>
    <row r="19" spans="1:123" s="53" customFormat="1" ht="25.5" customHeight="1">
      <c r="A19" s="49"/>
      <c r="B19" s="49"/>
      <c r="C19" s="49"/>
      <c r="D19" s="49"/>
      <c r="E19" s="49"/>
      <c r="F19" s="360" t="s">
        <v>104</v>
      </c>
      <c r="G19" s="361"/>
      <c r="H19" s="361"/>
      <c r="I19" s="361"/>
      <c r="J19" s="361"/>
      <c r="K19" s="361"/>
      <c r="L19" s="361"/>
      <c r="M19" s="362"/>
      <c r="N19" s="378"/>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80"/>
      <c r="BH19" s="49"/>
      <c r="BI19" s="49"/>
      <c r="BJ19" s="49"/>
      <c r="BK19" s="51" t="s">
        <v>104</v>
      </c>
      <c r="BL19" s="51"/>
      <c r="BM19" s="51"/>
      <c r="BN19" s="51"/>
      <c r="BO19" s="51"/>
      <c r="BP19" s="51"/>
      <c r="BQ19" s="51"/>
      <c r="BR19" s="51"/>
      <c r="BS19" s="51"/>
      <c r="BT19" s="51"/>
      <c r="BU19" s="51"/>
      <c r="BV19" s="51"/>
      <c r="BW19" s="51"/>
      <c r="BX19" s="51"/>
      <c r="BY19" s="51"/>
      <c r="BZ19" s="51"/>
      <c r="CA19" s="51"/>
      <c r="CB19" s="51"/>
      <c r="CC19" s="51"/>
      <c r="CD19" s="51"/>
      <c r="CE19" s="51"/>
      <c r="CF19" s="51" t="s">
        <v>8</v>
      </c>
      <c r="CG19" s="87" t="str">
        <f t="shared" si="0"/>
        <v/>
      </c>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2"/>
      <c r="DF19" s="52"/>
      <c r="DG19" s="52"/>
      <c r="DH19" s="52"/>
      <c r="DI19" s="52"/>
      <c r="DJ19" s="49"/>
      <c r="DK19" s="49"/>
      <c r="DL19" s="49"/>
      <c r="DM19" s="49"/>
      <c r="DN19" s="49"/>
      <c r="DO19" s="49"/>
      <c r="DP19" s="49"/>
      <c r="DQ19" s="49"/>
      <c r="DR19" s="49"/>
      <c r="DS19" s="49"/>
    </row>
    <row r="20" spans="1:123" s="53" customFormat="1" ht="12.75" customHeight="1">
      <c r="A20" s="49"/>
      <c r="B20" s="49"/>
      <c r="C20" s="49"/>
      <c r="D20" s="49"/>
      <c r="E20" s="49"/>
      <c r="F20" s="47"/>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51"/>
      <c r="BL20" s="51"/>
      <c r="BM20" s="51"/>
      <c r="BN20" s="51"/>
      <c r="BO20" s="51"/>
      <c r="BP20" s="51"/>
      <c r="BQ20" s="51"/>
      <c r="BR20" s="51"/>
      <c r="BS20" s="51"/>
      <c r="BT20" s="51"/>
      <c r="BU20" s="51"/>
      <c r="BV20" s="51"/>
      <c r="BW20" s="51"/>
      <c r="BX20" s="51"/>
      <c r="BY20" s="51"/>
      <c r="BZ20" s="51"/>
      <c r="CA20" s="51"/>
      <c r="CB20" s="51"/>
      <c r="CC20" s="51"/>
      <c r="CD20" s="51"/>
      <c r="CE20" s="51"/>
      <c r="CF20" s="51" t="s">
        <v>9</v>
      </c>
      <c r="CG20" s="87" t="str">
        <f t="shared" si="0"/>
        <v/>
      </c>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2"/>
      <c r="DF20" s="52"/>
      <c r="DG20" s="52"/>
      <c r="DH20" s="52"/>
      <c r="DI20" s="52"/>
      <c r="DJ20" s="49"/>
      <c r="DK20" s="49"/>
      <c r="DL20" s="49"/>
      <c r="DM20" s="49"/>
      <c r="DN20" s="49"/>
      <c r="DO20" s="49"/>
      <c r="DP20" s="49"/>
      <c r="DQ20" s="49"/>
      <c r="DR20" s="49"/>
      <c r="DS20" s="49"/>
    </row>
    <row r="21" spans="1:123" ht="25.5" customHeight="1">
      <c r="A21" s="49"/>
      <c r="B21" s="49"/>
      <c r="C21" s="49"/>
      <c r="D21" s="49"/>
      <c r="E21" s="49"/>
      <c r="F21" s="381" t="s">
        <v>70</v>
      </c>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3"/>
      <c r="CG21" s="79"/>
      <c r="DE21" s="55"/>
      <c r="DF21" s="55"/>
      <c r="DG21" s="55"/>
      <c r="DH21" s="55"/>
      <c r="DI21" s="55"/>
    </row>
    <row r="22" spans="1:123" s="53" customFormat="1" ht="25.5" customHeight="1">
      <c r="A22" s="38"/>
      <c r="B22" s="38"/>
      <c r="C22" s="38"/>
      <c r="D22" s="38"/>
      <c r="E22" s="38"/>
      <c r="F22" s="372" t="s">
        <v>106</v>
      </c>
      <c r="G22" s="373"/>
      <c r="H22" s="373"/>
      <c r="I22" s="373"/>
      <c r="J22" s="373"/>
      <c r="K22" s="373"/>
      <c r="L22" s="373"/>
      <c r="M22" s="373"/>
      <c r="N22" s="373"/>
      <c r="O22" s="373"/>
      <c r="P22" s="373"/>
      <c r="Q22" s="373"/>
      <c r="R22" s="373"/>
      <c r="S22" s="374"/>
      <c r="T22" s="357"/>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9"/>
      <c r="BH22" s="49"/>
      <c r="BI22" s="49"/>
      <c r="BJ22" s="49"/>
      <c r="BK22" s="51"/>
      <c r="BL22" s="51"/>
      <c r="BM22" s="51"/>
      <c r="BN22" s="51"/>
      <c r="BO22" s="51"/>
      <c r="BP22" s="51"/>
      <c r="BQ22" s="51"/>
      <c r="BR22" s="51"/>
      <c r="BS22" s="51"/>
      <c r="BT22" s="51"/>
      <c r="BU22" s="51"/>
      <c r="BV22" s="51"/>
      <c r="BW22" s="51"/>
      <c r="BX22" s="51"/>
      <c r="BY22" s="51"/>
      <c r="BZ22" s="51"/>
      <c r="CA22" s="51"/>
      <c r="CB22" s="51"/>
      <c r="CC22" s="51"/>
      <c r="CD22" s="51"/>
      <c r="CE22" s="51"/>
      <c r="CF22" s="58" t="s">
        <v>10</v>
      </c>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2"/>
      <c r="DF22" s="52"/>
      <c r="DG22" s="52"/>
      <c r="DH22" s="52"/>
      <c r="DI22" s="52"/>
      <c r="DJ22" s="49"/>
      <c r="DK22" s="49"/>
      <c r="DL22" s="49"/>
      <c r="DM22" s="49"/>
      <c r="DN22" s="49"/>
      <c r="DO22" s="49"/>
      <c r="DP22" s="49"/>
      <c r="DQ22" s="49"/>
      <c r="DR22" s="49"/>
      <c r="DS22" s="49"/>
    </row>
    <row r="23" spans="1:123" s="53" customFormat="1" ht="25.5" customHeight="1">
      <c r="A23" s="49"/>
      <c r="B23" s="49"/>
      <c r="C23" s="49"/>
      <c r="D23" s="49"/>
      <c r="E23" s="49"/>
      <c r="F23" s="366" t="s">
        <v>107</v>
      </c>
      <c r="G23" s="367"/>
      <c r="H23" s="367"/>
      <c r="I23" s="367"/>
      <c r="J23" s="367"/>
      <c r="K23" s="367"/>
      <c r="L23" s="367"/>
      <c r="M23" s="367"/>
      <c r="N23" s="367"/>
      <c r="O23" s="367"/>
      <c r="P23" s="367"/>
      <c r="Q23" s="367"/>
      <c r="R23" s="367"/>
      <c r="S23" s="368"/>
      <c r="T23" s="357"/>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9"/>
      <c r="BH23" s="49"/>
      <c r="BI23" s="49"/>
      <c r="BJ23" s="49"/>
      <c r="BK23" s="51"/>
      <c r="BL23" s="51"/>
      <c r="BM23" s="51"/>
      <c r="BN23" s="51"/>
      <c r="BO23" s="51"/>
      <c r="BP23" s="51"/>
      <c r="BQ23" s="51"/>
      <c r="BR23" s="51"/>
      <c r="BS23" s="51"/>
      <c r="BT23" s="51"/>
      <c r="BU23" s="51"/>
      <c r="BV23" s="51"/>
      <c r="BW23" s="51"/>
      <c r="BX23" s="51"/>
      <c r="BY23" s="51"/>
      <c r="BZ23" s="51"/>
      <c r="CA23" s="51"/>
      <c r="CB23" s="51"/>
      <c r="CC23" s="51"/>
      <c r="CD23" s="51"/>
      <c r="CE23" s="51"/>
      <c r="CF23" s="51" t="s">
        <v>71</v>
      </c>
      <c r="CG23" s="59">
        <v>1</v>
      </c>
      <c r="CH23" s="51" t="s">
        <v>72</v>
      </c>
      <c r="CI23" s="51"/>
      <c r="CJ23" s="51"/>
      <c r="CK23" s="51"/>
      <c r="CL23" s="51"/>
      <c r="CM23" s="51"/>
      <c r="CN23" s="51"/>
      <c r="CO23" s="51"/>
      <c r="CP23" s="51"/>
      <c r="CQ23" s="51"/>
      <c r="CR23" s="51"/>
      <c r="CS23" s="51"/>
      <c r="CT23" s="51"/>
      <c r="CU23" s="51"/>
      <c r="CV23" s="51"/>
      <c r="CW23" s="51"/>
      <c r="CX23" s="51"/>
      <c r="CY23" s="51"/>
      <c r="CZ23" s="51"/>
      <c r="DA23" s="51"/>
      <c r="DB23" s="51"/>
      <c r="DC23" s="51"/>
      <c r="DD23" s="51"/>
      <c r="DE23" s="52"/>
      <c r="DF23" s="52"/>
      <c r="DG23" s="52"/>
      <c r="DH23" s="52"/>
      <c r="DI23" s="52"/>
      <c r="DJ23" s="49"/>
      <c r="DK23" s="49"/>
      <c r="DL23" s="49"/>
      <c r="DM23" s="49"/>
      <c r="DN23" s="49"/>
      <c r="DO23" s="49"/>
      <c r="DP23" s="49"/>
      <c r="DQ23" s="49"/>
      <c r="DR23" s="49"/>
      <c r="DS23" s="49"/>
    </row>
    <row r="24" spans="1:123" s="53" customFormat="1" ht="25.5" customHeight="1">
      <c r="A24" s="49"/>
      <c r="B24" s="49"/>
      <c r="C24" s="49"/>
      <c r="D24" s="49"/>
      <c r="E24" s="49"/>
      <c r="F24" s="366" t="s">
        <v>108</v>
      </c>
      <c r="G24" s="367"/>
      <c r="H24" s="367"/>
      <c r="I24" s="367"/>
      <c r="J24" s="367"/>
      <c r="K24" s="367"/>
      <c r="L24" s="367"/>
      <c r="M24" s="367"/>
      <c r="N24" s="367"/>
      <c r="O24" s="367"/>
      <c r="P24" s="367"/>
      <c r="Q24" s="367"/>
      <c r="R24" s="367"/>
      <c r="S24" s="368"/>
      <c r="T24" s="357"/>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9"/>
      <c r="BH24" s="49"/>
      <c r="BI24" s="49"/>
      <c r="BJ24" s="49"/>
      <c r="BK24" s="51"/>
      <c r="BL24" s="51"/>
      <c r="BM24" s="51"/>
      <c r="BN24" s="51"/>
      <c r="BO24" s="51"/>
      <c r="BP24" s="51"/>
      <c r="BQ24" s="51"/>
      <c r="BR24" s="51"/>
      <c r="BS24" s="51"/>
      <c r="BT24" s="51"/>
      <c r="BU24" s="51"/>
      <c r="BV24" s="51"/>
      <c r="BW24" s="51"/>
      <c r="BX24" s="51"/>
      <c r="BY24" s="51"/>
      <c r="BZ24" s="51"/>
      <c r="CA24" s="51"/>
      <c r="CB24" s="51"/>
      <c r="CC24" s="51"/>
      <c r="CD24" s="51"/>
      <c r="CE24" s="51"/>
      <c r="CF24" s="51" t="s">
        <v>11</v>
      </c>
      <c r="CG24" s="59">
        <v>1</v>
      </c>
      <c r="CH24" s="51" t="s">
        <v>73</v>
      </c>
      <c r="CI24" s="51"/>
      <c r="CJ24" s="51"/>
      <c r="CK24" s="51"/>
      <c r="CL24" s="51"/>
      <c r="CM24" s="51"/>
      <c r="CN24" s="51"/>
      <c r="CO24" s="51"/>
      <c r="CP24" s="51"/>
      <c r="CQ24" s="51"/>
      <c r="CR24" s="51"/>
      <c r="CS24" s="51"/>
      <c r="CT24" s="51"/>
      <c r="CU24" s="51"/>
      <c r="CV24" s="51"/>
      <c r="CW24" s="51"/>
      <c r="CX24" s="51"/>
      <c r="CY24" s="51"/>
      <c r="CZ24" s="51"/>
      <c r="DA24" s="51"/>
      <c r="DB24" s="51"/>
      <c r="DC24" s="51"/>
      <c r="DD24" s="51"/>
      <c r="DE24" s="52"/>
      <c r="DF24" s="52"/>
      <c r="DG24" s="52"/>
      <c r="DH24" s="52"/>
      <c r="DI24" s="52"/>
      <c r="DJ24" s="49"/>
      <c r="DK24" s="49"/>
      <c r="DL24" s="49"/>
      <c r="DM24" s="49"/>
      <c r="DN24" s="49"/>
      <c r="DO24" s="49"/>
      <c r="DP24" s="49"/>
      <c r="DQ24" s="49"/>
      <c r="DR24" s="49"/>
      <c r="DS24" s="49"/>
    </row>
    <row r="25" spans="1:123" s="53" customFormat="1" ht="25.5" customHeight="1">
      <c r="A25" s="49"/>
      <c r="B25" s="49"/>
      <c r="C25" s="49"/>
      <c r="D25" s="49"/>
      <c r="E25" s="49"/>
      <c r="F25" s="375" t="s">
        <v>109</v>
      </c>
      <c r="G25" s="376"/>
      <c r="H25" s="376"/>
      <c r="I25" s="376"/>
      <c r="J25" s="376"/>
      <c r="K25" s="376"/>
      <c r="L25" s="376"/>
      <c r="M25" s="376"/>
      <c r="N25" s="376"/>
      <c r="O25" s="376"/>
      <c r="P25" s="376"/>
      <c r="Q25" s="376"/>
      <c r="R25" s="376"/>
      <c r="S25" s="377"/>
      <c r="T25" s="363"/>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5"/>
      <c r="BH25" s="49"/>
      <c r="BI25" s="49"/>
      <c r="BJ25" s="49"/>
      <c r="BK25" s="51"/>
      <c r="BL25" s="51"/>
      <c r="BM25" s="51"/>
      <c r="BN25" s="51"/>
      <c r="BO25" s="51"/>
      <c r="BP25" s="51"/>
      <c r="BQ25" s="51"/>
      <c r="BR25" s="51"/>
      <c r="BS25" s="51"/>
      <c r="BT25" s="51"/>
      <c r="BU25" s="51"/>
      <c r="BV25" s="51"/>
      <c r="BW25" s="51"/>
      <c r="BX25" s="51"/>
      <c r="BY25" s="51"/>
      <c r="BZ25" s="51"/>
      <c r="CA25" s="51"/>
      <c r="CB25" s="51"/>
      <c r="CC25" s="51"/>
      <c r="CD25" s="51"/>
      <c r="CE25" s="51"/>
      <c r="CF25" s="51" t="s">
        <v>74</v>
      </c>
      <c r="CG25" s="59">
        <v>1</v>
      </c>
      <c r="CH25" s="51" t="s">
        <v>94</v>
      </c>
      <c r="CI25" s="51"/>
      <c r="CJ25" s="51"/>
      <c r="CK25" s="51"/>
      <c r="CL25" s="51"/>
      <c r="CM25" s="51"/>
      <c r="CN25" s="51"/>
      <c r="CO25" s="51"/>
      <c r="CP25" s="51"/>
      <c r="CQ25" s="51"/>
      <c r="CR25" s="51"/>
      <c r="CS25" s="51"/>
      <c r="CT25" s="51"/>
      <c r="CU25" s="51"/>
      <c r="CV25" s="51"/>
      <c r="CW25" s="51"/>
      <c r="CX25" s="51"/>
      <c r="CY25" s="51"/>
      <c r="CZ25" s="51"/>
      <c r="DA25" s="51"/>
      <c r="DB25" s="51"/>
      <c r="DC25" s="51"/>
      <c r="DD25" s="51"/>
      <c r="DE25" s="52"/>
      <c r="DF25" s="52"/>
      <c r="DG25" s="52"/>
      <c r="DH25" s="52"/>
      <c r="DI25" s="52"/>
      <c r="DJ25" s="49"/>
      <c r="DK25" s="49"/>
      <c r="DL25" s="49"/>
      <c r="DM25" s="49"/>
      <c r="DN25" s="49"/>
      <c r="DO25" s="49"/>
      <c r="DP25" s="49"/>
      <c r="DQ25" s="49"/>
      <c r="DR25" s="49"/>
      <c r="DS25" s="49"/>
    </row>
    <row r="26" spans="1:123" s="53" customFormat="1" ht="12.75" customHeight="1">
      <c r="A26" s="49"/>
      <c r="B26" s="49"/>
      <c r="C26" s="49"/>
      <c r="D26" s="49"/>
      <c r="E26" s="49"/>
      <c r="F26" s="396"/>
      <c r="G26" s="397"/>
      <c r="H26" s="397"/>
      <c r="I26" s="397"/>
      <c r="J26" s="397"/>
      <c r="K26" s="397"/>
      <c r="L26" s="397"/>
      <c r="M26" s="397"/>
      <c r="N26" s="397"/>
      <c r="O26" s="397"/>
      <c r="P26" s="397"/>
      <c r="Q26" s="397"/>
      <c r="R26" s="397"/>
      <c r="S26" s="397"/>
      <c r="T26" s="394"/>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49"/>
      <c r="BI26" s="49"/>
      <c r="BJ26" s="49"/>
      <c r="BK26" s="51"/>
      <c r="BL26" s="51"/>
      <c r="BM26" s="51"/>
      <c r="BN26" s="51"/>
      <c r="BO26" s="51"/>
      <c r="BP26" s="51"/>
      <c r="BQ26" s="51"/>
      <c r="BR26" s="51"/>
      <c r="BS26" s="51"/>
      <c r="BT26" s="51"/>
      <c r="BU26" s="51"/>
      <c r="BV26" s="51"/>
      <c r="BW26" s="51"/>
      <c r="BX26" s="51"/>
      <c r="BY26" s="51"/>
      <c r="BZ26" s="51"/>
      <c r="CA26" s="51"/>
      <c r="CB26" s="51"/>
      <c r="CC26" s="51"/>
      <c r="CD26" s="51"/>
      <c r="CE26" s="51"/>
      <c r="CF26" s="51" t="s">
        <v>12</v>
      </c>
      <c r="CG26" s="59">
        <v>1</v>
      </c>
      <c r="CH26" s="51" t="s">
        <v>75</v>
      </c>
      <c r="CI26" s="51"/>
      <c r="CJ26" s="51"/>
      <c r="CK26" s="51"/>
      <c r="CL26" s="51"/>
      <c r="CM26" s="51"/>
      <c r="CN26" s="51"/>
      <c r="CO26" s="51"/>
      <c r="CP26" s="51"/>
      <c r="CQ26" s="51"/>
      <c r="CR26" s="51"/>
      <c r="CS26" s="51"/>
      <c r="CT26" s="51"/>
      <c r="CU26" s="51"/>
      <c r="CV26" s="51"/>
      <c r="CW26" s="51"/>
      <c r="CX26" s="51"/>
      <c r="CY26" s="51"/>
      <c r="CZ26" s="51"/>
      <c r="DA26" s="51"/>
      <c r="DB26" s="51"/>
      <c r="DC26" s="51"/>
      <c r="DD26" s="51"/>
      <c r="DE26" s="52"/>
      <c r="DF26" s="52"/>
      <c r="DG26" s="52"/>
      <c r="DH26" s="52"/>
      <c r="DI26" s="52"/>
      <c r="DJ26" s="49"/>
      <c r="DK26" s="49"/>
      <c r="DL26" s="49"/>
      <c r="DM26" s="49"/>
      <c r="DN26" s="49"/>
      <c r="DO26" s="49"/>
      <c r="DP26" s="49"/>
      <c r="DQ26" s="49"/>
      <c r="DR26" s="49"/>
      <c r="DS26" s="49"/>
    </row>
    <row r="27" spans="1:123" s="53" customFormat="1" ht="25.5" customHeight="1">
      <c r="A27" s="49"/>
      <c r="B27" s="49"/>
      <c r="C27" s="49"/>
      <c r="D27" s="49"/>
      <c r="E27" s="49"/>
      <c r="F27" s="391" t="s">
        <v>78</v>
      </c>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3"/>
      <c r="BH27" s="49"/>
      <c r="BI27" s="49"/>
      <c r="BJ27" s="49"/>
      <c r="BK27" s="51"/>
      <c r="BL27" s="51"/>
      <c r="BM27" s="51"/>
      <c r="BN27" s="51"/>
      <c r="BO27" s="51"/>
      <c r="BP27" s="51"/>
      <c r="BQ27" s="51"/>
      <c r="BR27" s="51"/>
      <c r="BS27" s="51"/>
      <c r="BT27" s="51"/>
      <c r="BU27" s="51"/>
      <c r="BV27" s="51"/>
      <c r="BW27" s="51"/>
      <c r="BX27" s="51"/>
      <c r="BY27" s="51"/>
      <c r="BZ27" s="51"/>
      <c r="CA27" s="51"/>
      <c r="CB27" s="51"/>
      <c r="CC27" s="51"/>
      <c r="CD27" s="51"/>
      <c r="CE27" s="51"/>
      <c r="CF27" s="51" t="s">
        <v>13</v>
      </c>
      <c r="CG27" s="60"/>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2"/>
      <c r="DF27" s="52"/>
      <c r="DG27" s="52"/>
      <c r="DH27" s="52"/>
      <c r="DI27" s="52"/>
      <c r="DJ27" s="49"/>
      <c r="DK27" s="49"/>
      <c r="DL27" s="49"/>
      <c r="DM27" s="49"/>
      <c r="DN27" s="49"/>
      <c r="DO27" s="49"/>
      <c r="DP27" s="49"/>
      <c r="DQ27" s="49"/>
      <c r="DR27" s="49"/>
      <c r="DS27" s="49"/>
    </row>
    <row r="28" spans="1:123" s="53" customFormat="1" ht="12.75" customHeight="1">
      <c r="A28" s="49"/>
      <c r="B28" s="49"/>
      <c r="C28" s="49"/>
      <c r="D28" s="49"/>
      <c r="E28" s="49"/>
      <c r="F28" s="265"/>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7"/>
      <c r="BH28" s="49"/>
      <c r="BI28" s="49"/>
      <c r="BJ28" s="49"/>
      <c r="BK28" s="51"/>
      <c r="BL28" s="51"/>
      <c r="BM28" s="51"/>
      <c r="BN28" s="51"/>
      <c r="BO28" s="51"/>
      <c r="BP28" s="51"/>
      <c r="BQ28" s="51"/>
      <c r="BR28" s="51"/>
      <c r="BS28" s="51"/>
      <c r="BT28" s="51"/>
      <c r="BU28" s="51"/>
      <c r="BV28" s="51"/>
      <c r="BW28" s="51"/>
      <c r="BX28" s="51"/>
      <c r="BY28" s="51"/>
      <c r="BZ28" s="51"/>
      <c r="CA28" s="51"/>
      <c r="CB28" s="51"/>
      <c r="CC28" s="51"/>
      <c r="CD28" s="51"/>
      <c r="CE28" s="51"/>
      <c r="CF28" s="51" t="s">
        <v>76</v>
      </c>
      <c r="CG28" s="59">
        <v>2</v>
      </c>
      <c r="CH28" s="51" t="s">
        <v>77</v>
      </c>
      <c r="CI28" s="51"/>
      <c r="CJ28" s="51"/>
      <c r="CK28" s="51"/>
      <c r="CL28" s="51"/>
      <c r="CM28" s="51"/>
      <c r="CN28" s="51"/>
      <c r="CO28" s="51"/>
      <c r="CP28" s="51"/>
      <c r="CQ28" s="51"/>
      <c r="CR28" s="51"/>
      <c r="CS28" s="51"/>
      <c r="CT28" s="51"/>
      <c r="CU28" s="51"/>
      <c r="CV28" s="51"/>
      <c r="CW28" s="51"/>
      <c r="CX28" s="51"/>
      <c r="CY28" s="51"/>
      <c r="CZ28" s="51"/>
      <c r="DA28" s="51"/>
      <c r="DB28" s="51"/>
      <c r="DC28" s="51"/>
      <c r="DD28" s="51"/>
      <c r="DE28" s="52"/>
      <c r="DF28" s="52"/>
      <c r="DG28" s="52"/>
      <c r="DH28" s="52"/>
      <c r="DI28" s="52"/>
      <c r="DJ28" s="49"/>
      <c r="DK28" s="49"/>
      <c r="DL28" s="49"/>
      <c r="DM28" s="49"/>
      <c r="DN28" s="49"/>
      <c r="DO28" s="49"/>
      <c r="DP28" s="49"/>
      <c r="DQ28" s="49"/>
      <c r="DR28" s="49"/>
      <c r="DS28" s="49"/>
    </row>
    <row r="29" spans="1:123" ht="12.75" customHeight="1">
      <c r="A29" s="49"/>
      <c r="B29" s="49"/>
      <c r="C29" s="49"/>
      <c r="D29" s="49"/>
      <c r="E29" s="49"/>
      <c r="F29" s="265"/>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7"/>
      <c r="CF29" s="46"/>
      <c r="CG29" s="61"/>
      <c r="DE29" s="55"/>
      <c r="DF29" s="55"/>
      <c r="DG29" s="55"/>
      <c r="DH29" s="55"/>
      <c r="DI29" s="55"/>
    </row>
    <row r="30" spans="1:123" ht="12.75" customHeight="1">
      <c r="F30" s="265"/>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7"/>
      <c r="CF30" s="57" t="s">
        <v>79</v>
      </c>
      <c r="CG30" s="54" t="str">
        <f>IF(F28="","",F28)</f>
        <v/>
      </c>
      <c r="DE30" s="55"/>
      <c r="DF30" s="55"/>
      <c r="DG30" s="55"/>
      <c r="DH30" s="55"/>
      <c r="DI30" s="55"/>
    </row>
    <row r="31" spans="1:123" ht="12.75" customHeight="1">
      <c r="F31" s="265"/>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7"/>
      <c r="CG31" s="54" t="str">
        <f t="shared" ref="CG31:CG33" si="1">IF(F29="","",F29)</f>
        <v/>
      </c>
      <c r="DE31" s="55"/>
      <c r="DF31" s="55"/>
      <c r="DG31" s="55"/>
      <c r="DH31" s="55"/>
      <c r="DI31" s="55"/>
    </row>
    <row r="32" spans="1:123" ht="12.75" customHeight="1">
      <c r="F32" s="268"/>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70"/>
      <c r="CG32" s="54" t="str">
        <f t="shared" si="1"/>
        <v/>
      </c>
      <c r="DE32" s="55"/>
      <c r="DF32" s="55"/>
      <c r="DG32" s="55"/>
      <c r="DH32" s="55"/>
      <c r="DI32" s="55"/>
    </row>
    <row r="33" spans="6:113" ht="12.75" customHeight="1">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CG33" s="54" t="str">
        <f t="shared" si="1"/>
        <v/>
      </c>
      <c r="DE33" s="55"/>
      <c r="DF33" s="55"/>
      <c r="DG33" s="55"/>
      <c r="DH33" s="55"/>
      <c r="DI33" s="55"/>
    </row>
    <row r="34" spans="6:113" ht="20.25" customHeight="1">
      <c r="F34" s="323" t="s">
        <v>110</v>
      </c>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5"/>
      <c r="CG34" s="54" t="str">
        <f>IF(F32="","",F32)</f>
        <v/>
      </c>
      <c r="DE34" s="55"/>
      <c r="DF34" s="55"/>
      <c r="DG34" s="55"/>
      <c r="DH34" s="55"/>
      <c r="DI34" s="55"/>
    </row>
    <row r="35" spans="6:113" ht="12.75" customHeight="1">
      <c r="F35" s="89"/>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1"/>
      <c r="DE35" s="55"/>
      <c r="DF35" s="55"/>
      <c r="DG35" s="55"/>
      <c r="DH35" s="55"/>
      <c r="DI35" s="55"/>
    </row>
    <row r="36" spans="6:113" ht="12.75" customHeight="1">
      <c r="F36" s="89"/>
      <c r="G36" s="93" t="s">
        <v>111</v>
      </c>
      <c r="H36" s="93"/>
      <c r="I36" s="93"/>
      <c r="J36" s="93"/>
      <c r="K36" s="93"/>
      <c r="L36" s="93"/>
      <c r="M36" s="93"/>
      <c r="N36" s="93"/>
      <c r="O36" s="93"/>
      <c r="P36" s="93"/>
      <c r="Q36" s="93"/>
      <c r="R36" s="93"/>
      <c r="S36" s="93"/>
      <c r="T36" s="93"/>
      <c r="U36" s="93"/>
      <c r="V36" s="93"/>
      <c r="W36" s="93"/>
      <c r="X36" s="93"/>
      <c r="Y36" s="93"/>
      <c r="Z36" s="93"/>
      <c r="AA36" s="93"/>
      <c r="AB36" s="93"/>
      <c r="AC36" s="93"/>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1"/>
      <c r="DE36" s="55"/>
      <c r="DF36" s="55"/>
      <c r="DG36" s="55"/>
      <c r="DH36" s="55"/>
      <c r="DI36" s="55"/>
    </row>
    <row r="37" spans="6:113" ht="12.75" customHeight="1">
      <c r="F37" s="92"/>
      <c r="G37" s="93"/>
      <c r="H37" s="271" t="s">
        <v>112</v>
      </c>
      <c r="I37" s="271"/>
      <c r="J37" s="271"/>
      <c r="K37" s="271"/>
      <c r="L37" s="271"/>
      <c r="M37" s="271"/>
      <c r="N37" s="271"/>
      <c r="O37" s="271"/>
      <c r="P37" s="271"/>
      <c r="Q37" s="271"/>
      <c r="R37" s="271"/>
      <c r="S37" s="271"/>
      <c r="T37" s="271"/>
      <c r="U37" s="271"/>
      <c r="V37" s="271"/>
      <c r="W37" s="271"/>
      <c r="X37" s="271"/>
      <c r="Y37" s="271"/>
      <c r="Z37" s="271"/>
      <c r="AA37" s="271"/>
      <c r="AB37" s="271"/>
      <c r="AC37" s="271"/>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4"/>
      <c r="DE37" s="55"/>
      <c r="DF37" s="55"/>
      <c r="DG37" s="55"/>
      <c r="DH37" s="55"/>
      <c r="DI37" s="55"/>
    </row>
    <row r="38" spans="6:113" ht="12.75" customHeight="1">
      <c r="F38" s="95"/>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4"/>
      <c r="DE38" s="55"/>
      <c r="DF38" s="55"/>
      <c r="DG38" s="55"/>
      <c r="DH38" s="55"/>
      <c r="DI38" s="55"/>
    </row>
    <row r="39" spans="6:113" ht="12.75" customHeight="1">
      <c r="F39" s="95"/>
      <c r="G39" s="100" t="s">
        <v>113</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1"/>
      <c r="DE39" s="55"/>
      <c r="DF39" s="55"/>
      <c r="DG39" s="55"/>
      <c r="DH39" s="55"/>
      <c r="DI39" s="55"/>
    </row>
    <row r="40" spans="6:113" ht="12.75" customHeight="1">
      <c r="F40" s="95"/>
      <c r="G40" s="100"/>
      <c r="H40" s="100" t="s">
        <v>114</v>
      </c>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1"/>
      <c r="DE40" s="55"/>
      <c r="DF40" s="55"/>
      <c r="DG40" s="55"/>
      <c r="DH40" s="55"/>
      <c r="DI40" s="55"/>
    </row>
    <row r="41" spans="6:113" ht="12.75" customHeight="1">
      <c r="F41" s="92"/>
      <c r="G41" s="100"/>
      <c r="H41" s="102" t="s">
        <v>115</v>
      </c>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8"/>
      <c r="AI41" s="108"/>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1"/>
      <c r="DE41" s="55"/>
      <c r="DF41" s="55"/>
      <c r="DG41" s="55"/>
      <c r="DH41" s="55"/>
      <c r="DI41" s="55"/>
    </row>
    <row r="42" spans="6:113" ht="12.75" customHeight="1">
      <c r="F42" s="95"/>
      <c r="G42" s="100"/>
      <c r="H42" s="102" t="s">
        <v>218</v>
      </c>
      <c r="I42" s="102"/>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1"/>
      <c r="DE42" s="55"/>
      <c r="DF42" s="55"/>
      <c r="DG42" s="55"/>
      <c r="DH42" s="55"/>
      <c r="DI42" s="55"/>
    </row>
    <row r="43" spans="6:113" ht="12.75" customHeight="1">
      <c r="F43" s="96"/>
      <c r="G43" s="100"/>
      <c r="H43" s="272" t="s">
        <v>116</v>
      </c>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3"/>
      <c r="DE43" s="55"/>
      <c r="DF43" s="55"/>
      <c r="DG43" s="55"/>
      <c r="DH43" s="55"/>
      <c r="DI43" s="55"/>
    </row>
    <row r="44" spans="6:113" ht="12.75" customHeight="1">
      <c r="F44" s="95"/>
      <c r="G44" s="100"/>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3"/>
      <c r="DE44" s="55"/>
      <c r="DF44" s="55"/>
      <c r="DG44" s="55"/>
      <c r="DH44" s="55"/>
      <c r="DI44" s="55"/>
    </row>
    <row r="45" spans="6:113" ht="12.75" customHeight="1">
      <c r="F45" s="95"/>
      <c r="G45" s="93"/>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5"/>
      <c r="DE45" s="55"/>
      <c r="DF45" s="55"/>
      <c r="DG45" s="55"/>
      <c r="DH45" s="55"/>
      <c r="DI45" s="55"/>
    </row>
    <row r="46" spans="6:113" ht="12.75" customHeight="1">
      <c r="F46" s="95"/>
      <c r="G46" s="93"/>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5"/>
      <c r="DE46" s="55"/>
      <c r="DF46" s="55"/>
      <c r="DG46" s="55"/>
      <c r="DH46" s="55"/>
      <c r="DI46" s="55"/>
    </row>
    <row r="47" spans="6:113" ht="12.75" customHeight="1">
      <c r="F47" s="95"/>
      <c r="G47" s="93"/>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5"/>
      <c r="DE47" s="55"/>
      <c r="DF47" s="55"/>
      <c r="DG47" s="55"/>
      <c r="DH47" s="55"/>
      <c r="DI47" s="55"/>
    </row>
    <row r="48" spans="6:113" ht="12.75" customHeight="1">
      <c r="F48" s="95"/>
      <c r="G48" s="93"/>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5"/>
      <c r="DE48" s="55"/>
      <c r="DF48" s="55"/>
      <c r="DG48" s="55"/>
      <c r="DH48" s="55"/>
      <c r="DI48" s="55"/>
    </row>
    <row r="49" spans="6:113" ht="12.75" customHeight="1">
      <c r="F49" s="95"/>
      <c r="G49" s="93"/>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7"/>
      <c r="DE49" s="55"/>
      <c r="DF49" s="55"/>
      <c r="DG49" s="55"/>
      <c r="DH49" s="55"/>
      <c r="DI49" s="55"/>
    </row>
    <row r="50" spans="6:113" ht="12.75" customHeight="1">
      <c r="F50" s="95"/>
      <c r="G50" s="93"/>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94"/>
      <c r="DE50" s="55"/>
      <c r="DF50" s="55"/>
      <c r="DG50" s="55"/>
      <c r="DH50" s="55"/>
      <c r="DI50" s="55"/>
    </row>
    <row r="51" spans="6:113" ht="12.75" customHeight="1">
      <c r="F51" s="95"/>
      <c r="G51" s="93" t="s">
        <v>117</v>
      </c>
      <c r="H51" s="93"/>
      <c r="I51" s="93"/>
      <c r="J51" s="93"/>
      <c r="K51" s="103" t="s">
        <v>121</v>
      </c>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3"/>
      <c r="AZ51" s="93"/>
      <c r="BA51" s="93"/>
      <c r="BB51" s="93"/>
      <c r="BC51" s="93"/>
      <c r="BD51" s="93"/>
      <c r="BE51" s="93"/>
      <c r="BF51" s="93"/>
      <c r="BG51" s="94"/>
      <c r="DE51" s="55"/>
      <c r="DF51" s="55"/>
      <c r="DG51" s="55"/>
      <c r="DH51" s="55"/>
      <c r="DI51" s="55"/>
    </row>
    <row r="52" spans="6:113" ht="12.75" customHeight="1">
      <c r="F52" s="95"/>
      <c r="G52" s="93"/>
      <c r="H52" s="93"/>
      <c r="I52" s="93"/>
      <c r="J52" s="93"/>
      <c r="K52" s="103" t="s">
        <v>119</v>
      </c>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3"/>
      <c r="AZ52" s="93"/>
      <c r="BA52" s="93"/>
      <c r="BB52" s="93"/>
      <c r="BC52" s="93"/>
      <c r="BD52" s="93"/>
      <c r="BE52" s="93"/>
      <c r="BF52" s="93"/>
      <c r="BG52" s="94"/>
      <c r="DE52" s="55"/>
      <c r="DF52" s="55"/>
      <c r="DG52" s="55"/>
      <c r="DH52" s="55"/>
      <c r="DI52" s="55"/>
    </row>
    <row r="53" spans="6:113" ht="12.75" customHeight="1">
      <c r="F53" s="95"/>
      <c r="G53" s="93"/>
      <c r="H53" s="93"/>
      <c r="I53" s="93"/>
      <c r="J53" s="93"/>
      <c r="K53" s="103" t="s">
        <v>120</v>
      </c>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8"/>
      <c r="DE53" s="55"/>
      <c r="DF53" s="55"/>
      <c r="DG53" s="55"/>
      <c r="DH53" s="55"/>
      <c r="DI53" s="55"/>
    </row>
    <row r="54" spans="6:113" ht="12.75" customHeight="1">
      <c r="F54" s="95"/>
      <c r="G54" s="93"/>
      <c r="H54" s="93"/>
      <c r="I54" s="93"/>
      <c r="J54" s="93"/>
      <c r="K54" s="108" t="s">
        <v>122</v>
      </c>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8"/>
      <c r="DE54" s="55"/>
      <c r="DF54" s="55"/>
      <c r="DG54" s="55"/>
      <c r="DH54" s="55"/>
      <c r="DI54" s="55"/>
    </row>
    <row r="55" spans="6:113" ht="12.75" customHeight="1">
      <c r="F55" s="95"/>
      <c r="G55" s="93"/>
      <c r="H55" s="93"/>
      <c r="I55" s="93"/>
      <c r="J55" s="93"/>
      <c r="K55" s="93" t="s">
        <v>118</v>
      </c>
      <c r="L55" s="93"/>
      <c r="M55" s="93"/>
      <c r="N55" s="271" t="s">
        <v>14</v>
      </c>
      <c r="O55" s="271"/>
      <c r="P55" s="271"/>
      <c r="Q55" s="271"/>
      <c r="R55" s="271"/>
      <c r="S55" s="271"/>
      <c r="T55" s="271"/>
      <c r="U55" s="93"/>
      <c r="V55" s="93"/>
      <c r="W55" s="93"/>
      <c r="X55" s="93"/>
      <c r="Y55" s="93"/>
      <c r="Z55" s="93"/>
      <c r="AA55" s="93"/>
      <c r="AB55" s="93"/>
      <c r="AC55" s="93"/>
      <c r="AD55" s="93"/>
      <c r="AE55" s="93"/>
      <c r="AF55" s="93"/>
      <c r="AG55" s="93"/>
      <c r="AH55" s="93"/>
      <c r="AI55" s="9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4"/>
      <c r="DE55" s="55"/>
      <c r="DF55" s="55"/>
      <c r="DG55" s="55"/>
      <c r="DH55" s="55"/>
      <c r="DI55" s="55"/>
    </row>
    <row r="56" spans="6:113" ht="12.75" customHeight="1">
      <c r="F56" s="95"/>
      <c r="G56" s="100" t="s">
        <v>123</v>
      </c>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4"/>
      <c r="DE56" s="55"/>
      <c r="DF56" s="55"/>
      <c r="DG56" s="55"/>
      <c r="DH56" s="55"/>
      <c r="DI56" s="55"/>
    </row>
    <row r="57" spans="6:113" ht="12.75" customHeight="1">
      <c r="F57" s="95"/>
      <c r="G57" s="108"/>
      <c r="H57" s="278" t="s">
        <v>124</v>
      </c>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9"/>
      <c r="DE57" s="55"/>
      <c r="DF57" s="55"/>
      <c r="DG57" s="55"/>
      <c r="DH57" s="55"/>
      <c r="DI57" s="55"/>
    </row>
    <row r="58" spans="6:113" ht="12.75" customHeight="1">
      <c r="F58" s="95"/>
      <c r="G58" s="100"/>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9"/>
      <c r="DE58" s="55"/>
      <c r="DF58" s="55"/>
      <c r="DG58" s="55"/>
      <c r="DH58" s="55"/>
      <c r="DI58" s="55"/>
    </row>
    <row r="59" spans="6:113" ht="12.75" customHeight="1">
      <c r="F59" s="95"/>
      <c r="G59" s="100"/>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9"/>
      <c r="DE59" s="55"/>
      <c r="DF59" s="55"/>
      <c r="DG59" s="55"/>
      <c r="DH59" s="55"/>
      <c r="DI59" s="55"/>
    </row>
    <row r="60" spans="6:113" ht="12.75" customHeight="1">
      <c r="F60" s="95"/>
      <c r="G60" s="100"/>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9"/>
      <c r="DE60" s="55"/>
      <c r="DF60" s="55"/>
      <c r="DG60" s="55"/>
      <c r="DH60" s="55"/>
      <c r="DI60" s="55"/>
    </row>
    <row r="61" spans="6:113" ht="12.75" customHeight="1">
      <c r="F61" s="95"/>
      <c r="G61" s="100"/>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10"/>
      <c r="DE61" s="55"/>
      <c r="DF61" s="55"/>
      <c r="DG61" s="55"/>
      <c r="DH61" s="55"/>
      <c r="DI61" s="55"/>
    </row>
    <row r="62" spans="6:113" ht="12.75" customHeight="1">
      <c r="F62" s="95"/>
      <c r="G62" s="100" t="s">
        <v>125</v>
      </c>
      <c r="H62" s="99"/>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8"/>
      <c r="DE62" s="55"/>
      <c r="DF62" s="55"/>
      <c r="DG62" s="55"/>
      <c r="DH62" s="55"/>
      <c r="DI62" s="55"/>
    </row>
    <row r="63" spans="6:113" ht="12.75" customHeight="1">
      <c r="F63" s="95"/>
      <c r="G63" s="108"/>
      <c r="H63" s="355" t="s">
        <v>126</v>
      </c>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6"/>
      <c r="DE63" s="55"/>
      <c r="DF63" s="55"/>
      <c r="DG63" s="55"/>
      <c r="DH63" s="55"/>
      <c r="DI63" s="55"/>
    </row>
    <row r="64" spans="6:113" ht="12.75" customHeight="1">
      <c r="F64" s="95"/>
      <c r="G64" s="100"/>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6"/>
      <c r="DE64" s="55"/>
      <c r="DF64" s="55"/>
      <c r="DG64" s="55"/>
      <c r="DH64" s="55"/>
      <c r="DI64" s="55"/>
    </row>
    <row r="65" spans="6:141" ht="12.75" customHeight="1">
      <c r="F65" s="95"/>
      <c r="G65" s="100"/>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11"/>
      <c r="DE65" s="55"/>
      <c r="DF65" s="55"/>
      <c r="DG65" s="55"/>
      <c r="DH65" s="55"/>
      <c r="DI65" s="55"/>
    </row>
    <row r="66" spans="6:141" ht="12.75" customHeight="1">
      <c r="F66" s="95"/>
      <c r="G66" s="100" t="s">
        <v>127</v>
      </c>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6"/>
      <c r="DE66" s="55"/>
      <c r="DF66" s="55"/>
      <c r="DG66" s="55"/>
      <c r="DH66" s="55"/>
      <c r="DI66" s="55"/>
    </row>
    <row r="67" spans="6:141" ht="12.75" customHeight="1">
      <c r="F67" s="107"/>
      <c r="G67" s="112"/>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4"/>
      <c r="DE67" s="55"/>
      <c r="DF67" s="55"/>
      <c r="DG67" s="55"/>
      <c r="DH67" s="55"/>
      <c r="DI67" s="55"/>
    </row>
    <row r="68" spans="6:141" ht="12.75" customHeight="1">
      <c r="F68" s="41"/>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DE68" s="55"/>
      <c r="DF68" s="55"/>
      <c r="DG68" s="55"/>
      <c r="DH68" s="55"/>
      <c r="DI68" s="55"/>
    </row>
    <row r="69" spans="6:141" ht="35.25" customHeight="1">
      <c r="F69" s="326" t="s">
        <v>128</v>
      </c>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8"/>
      <c r="CF69" s="57" t="s">
        <v>15</v>
      </c>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55"/>
      <c r="DF69" s="55"/>
      <c r="DG69" s="55"/>
      <c r="DH69" s="55"/>
      <c r="DI69" s="55"/>
      <c r="DT69" s="55"/>
      <c r="DU69" s="55"/>
      <c r="DV69" s="55"/>
      <c r="DW69" s="55"/>
      <c r="DX69" s="55"/>
      <c r="DY69" s="55"/>
      <c r="DZ69" s="55"/>
      <c r="EA69" s="55"/>
      <c r="EB69" s="55"/>
      <c r="EC69" s="55"/>
      <c r="ED69" s="55"/>
      <c r="EE69" s="55"/>
      <c r="EF69" s="55"/>
      <c r="EG69" s="55"/>
      <c r="EH69" s="55"/>
    </row>
    <row r="70" spans="6:141" ht="12.75" customHeight="1">
      <c r="F70" s="346"/>
      <c r="G70" s="346"/>
      <c r="H70" s="337" t="s">
        <v>89</v>
      </c>
      <c r="I70" s="338"/>
      <c r="J70" s="338"/>
      <c r="K70" s="338"/>
      <c r="L70" s="339"/>
      <c r="M70" s="349" t="s">
        <v>90</v>
      </c>
      <c r="N70" s="350"/>
      <c r="O70" s="350"/>
      <c r="P70" s="350"/>
      <c r="Q70" s="351"/>
      <c r="R70" s="335" t="s">
        <v>91</v>
      </c>
      <c r="S70" s="335"/>
      <c r="T70" s="335"/>
      <c r="U70" s="335"/>
      <c r="V70" s="312" t="str">
        <f>IF(AND(CG24=1,CG25=1),"Conc."&amp;CHAR(10)&amp;"(mmol/L)",IF(AND(CG24=1,CG25=2),"Conc."&amp;CHAR(10)&amp;"(mg/mL)","F. W."))</f>
        <v>Conc.
(mmol/L)</v>
      </c>
      <c r="W70" s="313"/>
      <c r="X70" s="313"/>
      <c r="Y70" s="314"/>
      <c r="Z70" s="312" t="str">
        <f>IF(CG24=1,"Volume"&amp;CHAR(10)&amp;"(µL)","Amount"&amp;CHAR(10)&amp;"(mg)")</f>
        <v>Volume
(µL)</v>
      </c>
      <c r="AA70" s="313"/>
      <c r="AB70" s="313"/>
      <c r="AC70" s="314"/>
      <c r="AD70" s="408" t="str">
        <f>IF(CG24=2,"Purity"&amp;CHAR(10)&amp;"(%)","-")</f>
        <v>-</v>
      </c>
      <c r="AE70" s="408"/>
      <c r="AF70" s="408"/>
      <c r="AG70" s="411" t="s">
        <v>92</v>
      </c>
      <c r="AH70" s="411"/>
      <c r="AI70" s="411"/>
      <c r="AJ70" s="411"/>
      <c r="AK70" s="411"/>
      <c r="AL70" s="297" t="str">
        <f>IF(CG23=1,"Test Concentration","Start Concentration")&amp;IF(CG25=1," (µmol/L)"," (ug/mL)")</f>
        <v>Test Concentration (µmol/L)</v>
      </c>
      <c r="AM70" s="298"/>
      <c r="AN70" s="298"/>
      <c r="AO70" s="298"/>
      <c r="AP70" s="298"/>
      <c r="AQ70" s="298"/>
      <c r="AR70" s="298"/>
      <c r="AS70" s="298"/>
      <c r="AT70" s="298"/>
      <c r="AU70" s="298"/>
      <c r="AV70" s="298"/>
      <c r="AW70" s="298"/>
      <c r="AX70" s="298"/>
      <c r="AY70" s="298"/>
      <c r="AZ70" s="298"/>
      <c r="BA70" s="298"/>
      <c r="BB70" s="298"/>
      <c r="BC70" s="298"/>
      <c r="BD70" s="285"/>
      <c r="BE70" s="286"/>
      <c r="BF70" s="286"/>
      <c r="BG70" s="287"/>
      <c r="CF70" s="17" t="str">
        <f>H70</f>
        <v>Name</v>
      </c>
      <c r="CG70" s="54" t="s">
        <v>93</v>
      </c>
      <c r="CH70" s="17" t="str">
        <f>M70</f>
        <v>Lot #</v>
      </c>
      <c r="CI70" s="17" t="str">
        <f>R70</f>
        <v>Prep. Date</v>
      </c>
      <c r="CJ70" s="17" t="str">
        <f>V70</f>
        <v>Conc.
(mmol/L)</v>
      </c>
      <c r="CK70" s="17" t="str">
        <f>Z70</f>
        <v>Volume
(µL)</v>
      </c>
      <c r="CL70" s="17" t="str">
        <f>AD70</f>
        <v>-</v>
      </c>
      <c r="CM70" s="17" t="str">
        <f>AG70</f>
        <v>Storage Temp.</v>
      </c>
      <c r="CN70" s="17" t="str">
        <f>AL70</f>
        <v>Test Concentration (µmol/L)</v>
      </c>
      <c r="CO70" s="17"/>
      <c r="CP70" s="17"/>
      <c r="CQ70" s="17"/>
      <c r="CR70" s="17"/>
      <c r="CS70" s="17"/>
      <c r="CT70" s="17"/>
      <c r="CU70" s="17"/>
      <c r="CV70" s="17"/>
      <c r="CW70" s="17"/>
      <c r="CX70" s="18" t="s">
        <v>66</v>
      </c>
      <c r="CY70" s="18"/>
      <c r="CZ70" s="18"/>
      <c r="DE70" s="19"/>
      <c r="DF70" s="19"/>
      <c r="DG70" s="19"/>
      <c r="DH70" s="54"/>
      <c r="DI70" s="54"/>
      <c r="DR70" s="13"/>
      <c r="DS70" s="13"/>
      <c r="DT70" s="13"/>
      <c r="DU70" s="13"/>
      <c r="DV70" s="13"/>
      <c r="DW70" s="13"/>
      <c r="DX70" s="13"/>
      <c r="DY70" s="2"/>
      <c r="DZ70" s="2"/>
      <c r="EA70" s="2"/>
      <c r="EB70" s="2"/>
      <c r="EC70" s="2"/>
      <c r="ED70" s="2"/>
      <c r="EE70" s="2"/>
      <c r="EF70" s="2"/>
      <c r="EG70" s="2"/>
      <c r="EH70" s="2"/>
      <c r="EI70" s="2"/>
      <c r="EJ70" s="2"/>
      <c r="EK70" s="2"/>
    </row>
    <row r="71" spans="6:141" ht="12.75" customHeight="1">
      <c r="F71" s="347"/>
      <c r="G71" s="347"/>
      <c r="H71" s="340"/>
      <c r="I71" s="341"/>
      <c r="J71" s="341"/>
      <c r="K71" s="341"/>
      <c r="L71" s="342"/>
      <c r="M71" s="352"/>
      <c r="N71" s="353"/>
      <c r="O71" s="353"/>
      <c r="P71" s="353"/>
      <c r="Q71" s="354"/>
      <c r="R71" s="336"/>
      <c r="S71" s="336"/>
      <c r="T71" s="336"/>
      <c r="U71" s="336"/>
      <c r="V71" s="315"/>
      <c r="W71" s="316"/>
      <c r="X71" s="316"/>
      <c r="Y71" s="317"/>
      <c r="Z71" s="315"/>
      <c r="AA71" s="316"/>
      <c r="AB71" s="316"/>
      <c r="AC71" s="317"/>
      <c r="AD71" s="409"/>
      <c r="AE71" s="409"/>
      <c r="AF71" s="409"/>
      <c r="AG71" s="412"/>
      <c r="AH71" s="412"/>
      <c r="AI71" s="412"/>
      <c r="AJ71" s="412"/>
      <c r="AK71" s="412"/>
      <c r="AL71" s="299" t="str">
        <f>IF(CG23=1,"Conc1","Conc1")</f>
        <v>Conc1</v>
      </c>
      <c r="AM71" s="300"/>
      <c r="AN71" s="300"/>
      <c r="AO71" s="299" t="str">
        <f>IF(CG23=1,"Conc2","")</f>
        <v>Conc2</v>
      </c>
      <c r="AP71" s="300"/>
      <c r="AQ71" s="300"/>
      <c r="AR71" s="299" t="str">
        <f>IF(CG23=1,"Conc3","")</f>
        <v>Conc3</v>
      </c>
      <c r="AS71" s="300"/>
      <c r="AT71" s="300"/>
      <c r="AU71" s="299" t="str">
        <f>IF(CG23=1,"Conc4","")</f>
        <v>Conc4</v>
      </c>
      <c r="AV71" s="300"/>
      <c r="AW71" s="300"/>
      <c r="AX71" s="299" t="str">
        <f>IF(CG23=1,"Conc5","")</f>
        <v>Conc5</v>
      </c>
      <c r="AY71" s="300"/>
      <c r="AZ71" s="301"/>
      <c r="BA71" s="299" t="str">
        <f>IF(CG23=1,"Conc6","")</f>
        <v>Conc6</v>
      </c>
      <c r="BB71" s="300"/>
      <c r="BC71" s="301"/>
      <c r="BD71" s="288"/>
      <c r="BE71" s="289"/>
      <c r="BF71" s="289"/>
      <c r="BG71" s="290"/>
      <c r="CF71" s="17"/>
      <c r="CG71" s="17"/>
      <c r="CH71" s="17"/>
      <c r="CI71" s="17"/>
      <c r="CJ71" s="17"/>
      <c r="CK71" s="18"/>
      <c r="CL71" s="18"/>
      <c r="CM71" s="18"/>
      <c r="CN71" s="18"/>
      <c r="CO71" s="18">
        <v>1</v>
      </c>
      <c r="CP71" s="18">
        <v>2</v>
      </c>
      <c r="CQ71" s="18">
        <v>3</v>
      </c>
      <c r="CR71" s="18">
        <v>4</v>
      </c>
      <c r="CS71" s="18">
        <v>5</v>
      </c>
      <c r="CT71" s="18">
        <v>6</v>
      </c>
      <c r="CU71" s="18"/>
      <c r="CV71" s="18"/>
      <c r="CW71" s="20">
        <v>1</v>
      </c>
      <c r="CX71" s="20">
        <v>2</v>
      </c>
      <c r="CY71" s="20">
        <v>3</v>
      </c>
      <c r="CZ71" s="21">
        <v>4</v>
      </c>
      <c r="DA71" s="21">
        <v>5</v>
      </c>
      <c r="DB71" s="21">
        <v>6</v>
      </c>
      <c r="DC71" s="21">
        <v>7</v>
      </c>
      <c r="DD71" s="19">
        <v>8</v>
      </c>
      <c r="DE71" s="19">
        <v>9</v>
      </c>
      <c r="DF71" s="19">
        <v>10</v>
      </c>
      <c r="DG71" s="19"/>
      <c r="DH71" s="19"/>
      <c r="DI71" s="19"/>
      <c r="DJ71" s="14"/>
      <c r="DK71" s="14"/>
      <c r="DL71" s="15"/>
      <c r="DM71" s="15"/>
      <c r="DN71" s="15"/>
      <c r="DO71" s="15"/>
      <c r="DP71" s="15"/>
      <c r="DQ71" s="13"/>
      <c r="DR71" s="13"/>
      <c r="DS71" s="13"/>
      <c r="DT71" s="13"/>
      <c r="DU71" s="13"/>
      <c r="DV71" s="13"/>
      <c r="DW71" s="13"/>
      <c r="DX71" s="13"/>
      <c r="DY71" s="2"/>
      <c r="DZ71" s="2"/>
      <c r="EA71" s="2"/>
      <c r="EB71" s="2"/>
      <c r="EC71" s="2"/>
      <c r="ED71" s="2"/>
      <c r="EE71" s="2"/>
      <c r="EF71" s="2"/>
      <c r="EG71" s="2"/>
      <c r="EH71" s="2"/>
      <c r="EI71" s="2"/>
      <c r="EJ71" s="2"/>
      <c r="EK71" s="2"/>
    </row>
    <row r="72" spans="6:141" ht="19.5" customHeight="1">
      <c r="F72" s="348">
        <v>1</v>
      </c>
      <c r="G72" s="348"/>
      <c r="H72" s="343"/>
      <c r="I72" s="344"/>
      <c r="J72" s="344"/>
      <c r="K72" s="344"/>
      <c r="L72" s="345"/>
      <c r="M72" s="343"/>
      <c r="N72" s="344"/>
      <c r="O72" s="344"/>
      <c r="P72" s="344"/>
      <c r="Q72" s="345"/>
      <c r="R72" s="332"/>
      <c r="S72" s="333"/>
      <c r="T72" s="333"/>
      <c r="U72" s="334"/>
      <c r="V72" s="318"/>
      <c r="W72" s="318"/>
      <c r="X72" s="318"/>
      <c r="Y72" s="318"/>
      <c r="Z72" s="318"/>
      <c r="AA72" s="318"/>
      <c r="AB72" s="318"/>
      <c r="AC72" s="318"/>
      <c r="AD72" s="410" t="str">
        <f>IF(AND($CG$24=2,H72&lt;&gt;""),"&gt;95","")</f>
        <v/>
      </c>
      <c r="AE72" s="410"/>
      <c r="AF72" s="410"/>
      <c r="AG72" s="413"/>
      <c r="AH72" s="413"/>
      <c r="AI72" s="413"/>
      <c r="AJ72" s="413"/>
      <c r="AK72" s="413"/>
      <c r="AL72" s="405"/>
      <c r="AM72" s="406"/>
      <c r="AN72" s="407"/>
      <c r="AO72" s="302" t="str">
        <f>IF($AL72&lt;&gt;"",IF($CG$23=2,CX72&amp;", "&amp;CHAR(10)&amp;CY72,""),"")</f>
        <v/>
      </c>
      <c r="AP72" s="302"/>
      <c r="AQ72" s="302"/>
      <c r="AR72" s="302" t="str">
        <f>IF($AL72&lt;&gt;"",IF($CG$23=2,CZ72&amp;", "&amp;CHAR(10)&amp;DA72,""),"")</f>
        <v/>
      </c>
      <c r="AS72" s="302"/>
      <c r="AT72" s="302"/>
      <c r="AU72" s="302" t="str">
        <f>IF($AL72&lt;&gt;"",IF($CG$23=2,DB72&amp;", "&amp;CHAR(10)&amp;DC72,""),"")</f>
        <v/>
      </c>
      <c r="AV72" s="302"/>
      <c r="AW72" s="302"/>
      <c r="AX72" s="302" t="str">
        <f>IF($AL72&lt;&gt;"",IF($CG$23=2,DD72&amp;", "&amp;CHAR(10)&amp;DE72,""),"")</f>
        <v/>
      </c>
      <c r="AY72" s="302"/>
      <c r="AZ72" s="302"/>
      <c r="BA72" s="302" t="str">
        <f>IF($AL72&lt;&gt;"",IF($CG$23=2,DF72,""),"")</f>
        <v/>
      </c>
      <c r="BB72" s="302"/>
      <c r="BC72" s="302"/>
      <c r="BD72" s="291"/>
      <c r="BE72" s="292"/>
      <c r="BF72" s="292"/>
      <c r="BG72" s="293"/>
      <c r="CE72" s="54">
        <v>1</v>
      </c>
      <c r="CF72" s="63" t="str">
        <f>IF(H72="","",H72)</f>
        <v/>
      </c>
      <c r="CG72" s="54" t="str">
        <f>IF(H72="","",BD72)</f>
        <v/>
      </c>
      <c r="CH72" s="63" t="str">
        <f>IF(H72="","",M72)</f>
        <v/>
      </c>
      <c r="CI72" s="64" t="str">
        <f>IF(H72="","",R72)</f>
        <v/>
      </c>
      <c r="CJ72" s="54" t="str">
        <f>IF(H72="","",V72)</f>
        <v/>
      </c>
      <c r="CK72" s="54" t="str">
        <f>IF(H72="","",Z72)</f>
        <v/>
      </c>
      <c r="CL72" s="54" t="str">
        <f>IF(H72="","",AD72)</f>
        <v/>
      </c>
      <c r="CM72" s="54" t="str">
        <f>IF(H72="","",AG72)</f>
        <v/>
      </c>
      <c r="CN72" s="54" t="str">
        <f>IF(H72="","",CO72&amp;CP72&amp;CQ72&amp;CR72&amp;CS72&amp;CT72)</f>
        <v/>
      </c>
      <c r="CO72" s="54" t="str">
        <f>IF(AL72="","",AL72)</f>
        <v/>
      </c>
      <c r="CP72" s="54" t="str">
        <f>IF(AO72="","",", "&amp;AO72)</f>
        <v/>
      </c>
      <c r="CQ72" s="54" t="str">
        <f>IF(AR72="","",", "&amp;AR72)</f>
        <v/>
      </c>
      <c r="CR72" s="54" t="str">
        <f>IF(AU72="","",", "&amp;AU72)</f>
        <v/>
      </c>
      <c r="CS72" s="54" t="str">
        <f>IF(AX72="","",", "&amp;AX72)</f>
        <v/>
      </c>
      <c r="CT72" s="54" t="str">
        <f>IF(BA72="","",", "&amp;BA72)</f>
        <v/>
      </c>
      <c r="CV72" s="65" t="s">
        <v>80</v>
      </c>
      <c r="CW72" s="65">
        <f t="shared" ref="CW72:CW103" si="2">AL72</f>
        <v>0</v>
      </c>
      <c r="CX72" s="22">
        <f>IF(MOD(AL72*1000,3)=0,AL72/3,AL72*0.3)</f>
        <v>0</v>
      </c>
      <c r="CY72" s="22">
        <f t="shared" ref="CY72:CY103" si="3">AL72/10</f>
        <v>0</v>
      </c>
      <c r="CZ72" s="22">
        <f t="shared" ref="CZ72:CZ103" si="4">CX72/10</f>
        <v>0</v>
      </c>
      <c r="DA72" s="22">
        <f t="shared" ref="DA72:DA103" si="5">CY72/10</f>
        <v>0</v>
      </c>
      <c r="DB72" s="22">
        <f t="shared" ref="DB72:DB103" si="6">CZ72/10</f>
        <v>0</v>
      </c>
      <c r="DC72" s="22">
        <f t="shared" ref="DC72:DC103" si="7">DA72/10</f>
        <v>0</v>
      </c>
      <c r="DD72" s="22">
        <f t="shared" ref="DD72:DD103" si="8">DB72/10</f>
        <v>0</v>
      </c>
      <c r="DE72" s="22">
        <f t="shared" ref="DE72:DE103" si="9">DC72/10</f>
        <v>0</v>
      </c>
      <c r="DF72" s="22">
        <f t="shared" ref="DF72:DF103" si="10">DD72/10</f>
        <v>0</v>
      </c>
      <c r="DG72" s="22"/>
      <c r="DH72" s="22"/>
      <c r="DI72" s="54"/>
      <c r="DT72" s="38"/>
      <c r="DU72" s="38"/>
      <c r="DV72" s="38"/>
      <c r="DW72" s="38"/>
      <c r="DX72" s="38"/>
    </row>
    <row r="73" spans="6:141" ht="19.5" customHeight="1">
      <c r="F73" s="329">
        <v>2</v>
      </c>
      <c r="G73" s="329"/>
      <c r="H73" s="319"/>
      <c r="I73" s="320"/>
      <c r="J73" s="320"/>
      <c r="K73" s="320"/>
      <c r="L73" s="321"/>
      <c r="M73" s="319"/>
      <c r="N73" s="320"/>
      <c r="O73" s="320"/>
      <c r="P73" s="320"/>
      <c r="Q73" s="321"/>
      <c r="R73" s="330"/>
      <c r="S73" s="331"/>
      <c r="T73" s="331"/>
      <c r="U73" s="331"/>
      <c r="V73" s="305"/>
      <c r="W73" s="305"/>
      <c r="X73" s="305"/>
      <c r="Y73" s="305"/>
      <c r="Z73" s="305"/>
      <c r="AA73" s="305"/>
      <c r="AB73" s="305"/>
      <c r="AC73" s="305"/>
      <c r="AD73" s="304" t="str">
        <f t="shared" ref="AD73:AD121" si="11">IF(AND($CG$24=2,H73&lt;&gt;""),"&gt;95","")</f>
        <v/>
      </c>
      <c r="AE73" s="304"/>
      <c r="AF73" s="304"/>
      <c r="AG73" s="303"/>
      <c r="AH73" s="303"/>
      <c r="AI73" s="303"/>
      <c r="AJ73" s="303"/>
      <c r="AK73" s="303"/>
      <c r="AL73" s="306"/>
      <c r="AM73" s="307"/>
      <c r="AN73" s="308"/>
      <c r="AO73" s="302" t="str">
        <f t="shared" ref="AO73:AO121" si="12">IF($AL73&lt;&gt;"",IF($CG$23=2,CX73&amp;", "&amp;CHAR(10)&amp;CY73,""),"")</f>
        <v/>
      </c>
      <c r="AP73" s="302"/>
      <c r="AQ73" s="302"/>
      <c r="AR73" s="302" t="str">
        <f t="shared" ref="AR73:AR121" si="13">IF($AL73&lt;&gt;"",IF($CG$23=2,CZ73&amp;", "&amp;CHAR(10)&amp;DA73,""),"")</f>
        <v/>
      </c>
      <c r="AS73" s="302"/>
      <c r="AT73" s="302"/>
      <c r="AU73" s="302" t="str">
        <f t="shared" ref="AU73:AU121" si="14">IF($AL73&lt;&gt;"",IF($CG$23=2,DB73&amp;", "&amp;CHAR(10)&amp;DC73,""),"")</f>
        <v/>
      </c>
      <c r="AV73" s="302"/>
      <c r="AW73" s="302"/>
      <c r="AX73" s="302" t="str">
        <f t="shared" ref="AX73:AX121" si="15">IF($AL73&lt;&gt;"",IF($CG$23=2,DD73&amp;", "&amp;CHAR(10)&amp;DE73,""),"")</f>
        <v/>
      </c>
      <c r="AY73" s="302"/>
      <c r="AZ73" s="302"/>
      <c r="BA73" s="302" t="str">
        <f t="shared" ref="BA73:BA121" si="16">IF($AL73&lt;&gt;"",IF($CG$23=2,DF73,""),"")</f>
        <v/>
      </c>
      <c r="BB73" s="302"/>
      <c r="BC73" s="302"/>
      <c r="BD73" s="294"/>
      <c r="BE73" s="295"/>
      <c r="BF73" s="295"/>
      <c r="BG73" s="296"/>
      <c r="CE73" s="54">
        <v>2</v>
      </c>
      <c r="CF73" s="63" t="str">
        <f t="shared" ref="CF73:CF121" si="17">IF(H73="","",H73)</f>
        <v/>
      </c>
      <c r="CG73" s="54" t="str">
        <f t="shared" ref="CG73:CG121" si="18">IF(H73="","",BD73)</f>
        <v/>
      </c>
      <c r="CH73" s="63" t="str">
        <f t="shared" ref="CH73:CH121" si="19">IF(H73="","",M73)</f>
        <v/>
      </c>
      <c r="CI73" s="64" t="str">
        <f t="shared" ref="CI73:CI121" si="20">IF(H73="","",R73)</f>
        <v/>
      </c>
      <c r="CJ73" s="54" t="str">
        <f t="shared" ref="CJ73:CJ121" si="21">IF(H73="","",V73)</f>
        <v/>
      </c>
      <c r="CK73" s="54" t="str">
        <f t="shared" ref="CK73:CK121" si="22">IF(H73="","",Z73)</f>
        <v/>
      </c>
      <c r="CL73" s="54" t="str">
        <f t="shared" ref="CL73:CL121" si="23">IF(H73="","",AD73)</f>
        <v/>
      </c>
      <c r="CM73" s="54" t="str">
        <f t="shared" ref="CM73:CM121" si="24">IF(H73="","",AG73)</f>
        <v/>
      </c>
      <c r="CN73" s="54" t="str">
        <f t="shared" ref="CN73:CN121" si="25">IF(H73="","",CO73&amp;CP73&amp;CQ73&amp;CR73&amp;CS73&amp;CT73)</f>
        <v/>
      </c>
      <c r="CO73" s="54" t="str">
        <f t="shared" ref="CO73:CO121" si="26">IF(AL73="","",AL73)</f>
        <v/>
      </c>
      <c r="CP73" s="54" t="str">
        <f t="shared" ref="CP73:CP121" si="27">IF(AO73="","",", "&amp;AO73)</f>
        <v/>
      </c>
      <c r="CQ73" s="54" t="str">
        <f t="shared" ref="CQ73:CQ121" si="28">IF(AR73="","",", "&amp;AR73)</f>
        <v/>
      </c>
      <c r="CR73" s="54" t="str">
        <f t="shared" ref="CR73:CR121" si="29">IF(AU73="","",", "&amp;AU73)</f>
        <v/>
      </c>
      <c r="CS73" s="54" t="str">
        <f t="shared" ref="CS73:CS121" si="30">IF(AX73="","",", "&amp;AX73)</f>
        <v/>
      </c>
      <c r="CT73" s="54" t="str">
        <f t="shared" ref="CT73:CT121" si="31">IF(BA73="","",", "&amp;BA73)</f>
        <v/>
      </c>
      <c r="CV73" s="65" t="s">
        <v>16</v>
      </c>
      <c r="CW73" s="65">
        <f t="shared" si="2"/>
        <v>0</v>
      </c>
      <c r="CX73" s="22">
        <f t="shared" ref="CX73:CX120" si="32">IF(MOD(AL73*1000,3)=0,AL73/3,AL73*0.3)</f>
        <v>0</v>
      </c>
      <c r="CY73" s="22">
        <f t="shared" si="3"/>
        <v>0</v>
      </c>
      <c r="CZ73" s="22">
        <f t="shared" si="4"/>
        <v>0</v>
      </c>
      <c r="DA73" s="22">
        <f t="shared" si="5"/>
        <v>0</v>
      </c>
      <c r="DB73" s="22">
        <f t="shared" si="6"/>
        <v>0</v>
      </c>
      <c r="DC73" s="22">
        <f t="shared" si="7"/>
        <v>0</v>
      </c>
      <c r="DD73" s="22">
        <f t="shared" si="8"/>
        <v>0</v>
      </c>
      <c r="DE73" s="22">
        <f t="shared" si="9"/>
        <v>0</v>
      </c>
      <c r="DF73" s="22">
        <f t="shared" si="10"/>
        <v>0</v>
      </c>
      <c r="DG73" s="54"/>
      <c r="DH73" s="54"/>
      <c r="DI73" s="54"/>
      <c r="DT73" s="38"/>
      <c r="DU73" s="38"/>
      <c r="DV73" s="38"/>
      <c r="DW73" s="38"/>
      <c r="DX73" s="38"/>
    </row>
    <row r="74" spans="6:141" ht="19.5" customHeight="1">
      <c r="F74" s="329">
        <v>3</v>
      </c>
      <c r="G74" s="329"/>
      <c r="H74" s="319"/>
      <c r="I74" s="320"/>
      <c r="J74" s="320"/>
      <c r="K74" s="320"/>
      <c r="L74" s="321"/>
      <c r="M74" s="319"/>
      <c r="N74" s="320"/>
      <c r="O74" s="320"/>
      <c r="P74" s="320"/>
      <c r="Q74" s="321"/>
      <c r="R74" s="331"/>
      <c r="S74" s="331"/>
      <c r="T74" s="331"/>
      <c r="U74" s="331"/>
      <c r="V74" s="305"/>
      <c r="W74" s="305"/>
      <c r="X74" s="305"/>
      <c r="Y74" s="305"/>
      <c r="Z74" s="305"/>
      <c r="AA74" s="305"/>
      <c r="AB74" s="305"/>
      <c r="AC74" s="305"/>
      <c r="AD74" s="304" t="str">
        <f t="shared" si="11"/>
        <v/>
      </c>
      <c r="AE74" s="304"/>
      <c r="AF74" s="304"/>
      <c r="AG74" s="303"/>
      <c r="AH74" s="303"/>
      <c r="AI74" s="303"/>
      <c r="AJ74" s="303"/>
      <c r="AK74" s="303"/>
      <c r="AL74" s="306"/>
      <c r="AM74" s="307"/>
      <c r="AN74" s="308"/>
      <c r="AO74" s="302" t="str">
        <f t="shared" si="12"/>
        <v/>
      </c>
      <c r="AP74" s="302"/>
      <c r="AQ74" s="302"/>
      <c r="AR74" s="302" t="str">
        <f t="shared" si="13"/>
        <v/>
      </c>
      <c r="AS74" s="302"/>
      <c r="AT74" s="302"/>
      <c r="AU74" s="302" t="str">
        <f t="shared" si="14"/>
        <v/>
      </c>
      <c r="AV74" s="302"/>
      <c r="AW74" s="302"/>
      <c r="AX74" s="302" t="str">
        <f t="shared" si="15"/>
        <v/>
      </c>
      <c r="AY74" s="302"/>
      <c r="AZ74" s="302"/>
      <c r="BA74" s="302" t="str">
        <f t="shared" si="16"/>
        <v/>
      </c>
      <c r="BB74" s="302"/>
      <c r="BC74" s="302"/>
      <c r="BD74" s="294"/>
      <c r="BE74" s="295"/>
      <c r="BF74" s="295"/>
      <c r="BG74" s="296"/>
      <c r="CE74" s="54">
        <v>3</v>
      </c>
      <c r="CF74" s="63" t="str">
        <f t="shared" si="17"/>
        <v/>
      </c>
      <c r="CG74" s="54" t="str">
        <f t="shared" si="18"/>
        <v/>
      </c>
      <c r="CH74" s="63" t="str">
        <f t="shared" si="19"/>
        <v/>
      </c>
      <c r="CI74" s="64" t="str">
        <f t="shared" si="20"/>
        <v/>
      </c>
      <c r="CJ74" s="54" t="str">
        <f t="shared" si="21"/>
        <v/>
      </c>
      <c r="CK74" s="54" t="str">
        <f t="shared" si="22"/>
        <v/>
      </c>
      <c r="CL74" s="54" t="str">
        <f t="shared" si="23"/>
        <v/>
      </c>
      <c r="CM74" s="54" t="str">
        <f t="shared" si="24"/>
        <v/>
      </c>
      <c r="CN74" s="54" t="str">
        <f t="shared" si="25"/>
        <v/>
      </c>
      <c r="CO74" s="54" t="str">
        <f t="shared" si="26"/>
        <v/>
      </c>
      <c r="CP74" s="54" t="str">
        <f t="shared" si="27"/>
        <v/>
      </c>
      <c r="CQ74" s="54" t="str">
        <f t="shared" si="28"/>
        <v/>
      </c>
      <c r="CR74" s="54" t="str">
        <f t="shared" si="29"/>
        <v/>
      </c>
      <c r="CS74" s="54" t="str">
        <f t="shared" si="30"/>
        <v/>
      </c>
      <c r="CT74" s="54" t="str">
        <f t="shared" si="31"/>
        <v/>
      </c>
      <c r="CV74" s="65" t="s">
        <v>17</v>
      </c>
      <c r="CW74" s="65">
        <f t="shared" si="2"/>
        <v>0</v>
      </c>
      <c r="CX74" s="22">
        <f t="shared" si="32"/>
        <v>0</v>
      </c>
      <c r="CY74" s="22">
        <f t="shared" si="3"/>
        <v>0</v>
      </c>
      <c r="CZ74" s="22">
        <f t="shared" si="4"/>
        <v>0</v>
      </c>
      <c r="DA74" s="22">
        <f t="shared" si="5"/>
        <v>0</v>
      </c>
      <c r="DB74" s="22">
        <f t="shared" si="6"/>
        <v>0</v>
      </c>
      <c r="DC74" s="22">
        <f t="shared" si="7"/>
        <v>0</v>
      </c>
      <c r="DD74" s="22">
        <f t="shared" si="8"/>
        <v>0</v>
      </c>
      <c r="DE74" s="22">
        <f t="shared" si="9"/>
        <v>0</v>
      </c>
      <c r="DF74" s="22">
        <f t="shared" si="10"/>
        <v>0</v>
      </c>
      <c r="DG74" s="54"/>
      <c r="DH74" s="54"/>
      <c r="DI74" s="54"/>
      <c r="DT74" s="38"/>
      <c r="DU74" s="38"/>
      <c r="DV74" s="38"/>
      <c r="DW74" s="38"/>
      <c r="DX74" s="38"/>
    </row>
    <row r="75" spans="6:141" ht="19.5" customHeight="1">
      <c r="F75" s="329">
        <v>4</v>
      </c>
      <c r="G75" s="329"/>
      <c r="H75" s="319"/>
      <c r="I75" s="320"/>
      <c r="J75" s="320"/>
      <c r="K75" s="320"/>
      <c r="L75" s="321"/>
      <c r="M75" s="319"/>
      <c r="N75" s="320"/>
      <c r="O75" s="320"/>
      <c r="P75" s="320"/>
      <c r="Q75" s="321"/>
      <c r="R75" s="331"/>
      <c r="S75" s="331"/>
      <c r="T75" s="331"/>
      <c r="U75" s="331"/>
      <c r="V75" s="305"/>
      <c r="W75" s="305"/>
      <c r="X75" s="305"/>
      <c r="Y75" s="305"/>
      <c r="Z75" s="305"/>
      <c r="AA75" s="305"/>
      <c r="AB75" s="305"/>
      <c r="AC75" s="305"/>
      <c r="AD75" s="304" t="str">
        <f t="shared" si="11"/>
        <v/>
      </c>
      <c r="AE75" s="304"/>
      <c r="AF75" s="304"/>
      <c r="AG75" s="303"/>
      <c r="AH75" s="303"/>
      <c r="AI75" s="303"/>
      <c r="AJ75" s="303"/>
      <c r="AK75" s="303"/>
      <c r="AL75" s="306"/>
      <c r="AM75" s="307"/>
      <c r="AN75" s="308"/>
      <c r="AO75" s="302" t="str">
        <f t="shared" si="12"/>
        <v/>
      </c>
      <c r="AP75" s="302"/>
      <c r="AQ75" s="302"/>
      <c r="AR75" s="302" t="str">
        <f t="shared" si="13"/>
        <v/>
      </c>
      <c r="AS75" s="302"/>
      <c r="AT75" s="302"/>
      <c r="AU75" s="302" t="str">
        <f t="shared" si="14"/>
        <v/>
      </c>
      <c r="AV75" s="302"/>
      <c r="AW75" s="302"/>
      <c r="AX75" s="302" t="str">
        <f t="shared" si="15"/>
        <v/>
      </c>
      <c r="AY75" s="302"/>
      <c r="AZ75" s="302"/>
      <c r="BA75" s="302" t="str">
        <f t="shared" si="16"/>
        <v/>
      </c>
      <c r="BB75" s="302"/>
      <c r="BC75" s="302"/>
      <c r="BD75" s="294"/>
      <c r="BE75" s="295"/>
      <c r="BF75" s="295"/>
      <c r="BG75" s="296"/>
      <c r="CE75" s="54">
        <v>4</v>
      </c>
      <c r="CF75" s="63" t="str">
        <f t="shared" si="17"/>
        <v/>
      </c>
      <c r="CG75" s="54" t="str">
        <f t="shared" si="18"/>
        <v/>
      </c>
      <c r="CH75" s="63" t="str">
        <f t="shared" si="19"/>
        <v/>
      </c>
      <c r="CI75" s="64" t="str">
        <f t="shared" si="20"/>
        <v/>
      </c>
      <c r="CJ75" s="54" t="str">
        <f t="shared" si="21"/>
        <v/>
      </c>
      <c r="CK75" s="54" t="str">
        <f t="shared" si="22"/>
        <v/>
      </c>
      <c r="CL75" s="54" t="str">
        <f t="shared" si="23"/>
        <v/>
      </c>
      <c r="CM75" s="54" t="str">
        <f t="shared" si="24"/>
        <v/>
      </c>
      <c r="CN75" s="54" t="str">
        <f t="shared" si="25"/>
        <v/>
      </c>
      <c r="CO75" s="54" t="str">
        <f t="shared" si="26"/>
        <v/>
      </c>
      <c r="CP75" s="54" t="str">
        <f t="shared" si="27"/>
        <v/>
      </c>
      <c r="CQ75" s="54" t="str">
        <f t="shared" si="28"/>
        <v/>
      </c>
      <c r="CR75" s="54" t="str">
        <f t="shared" si="29"/>
        <v/>
      </c>
      <c r="CS75" s="54" t="str">
        <f t="shared" si="30"/>
        <v/>
      </c>
      <c r="CT75" s="54" t="str">
        <f t="shared" si="31"/>
        <v/>
      </c>
      <c r="CV75" s="65" t="s">
        <v>18</v>
      </c>
      <c r="CW75" s="65">
        <f t="shared" si="2"/>
        <v>0</v>
      </c>
      <c r="CX75" s="22">
        <f t="shared" si="32"/>
        <v>0</v>
      </c>
      <c r="CY75" s="22">
        <f t="shared" si="3"/>
        <v>0</v>
      </c>
      <c r="CZ75" s="22">
        <f t="shared" si="4"/>
        <v>0</v>
      </c>
      <c r="DA75" s="22">
        <f t="shared" si="5"/>
        <v>0</v>
      </c>
      <c r="DB75" s="22">
        <f t="shared" si="6"/>
        <v>0</v>
      </c>
      <c r="DC75" s="22">
        <f t="shared" si="7"/>
        <v>0</v>
      </c>
      <c r="DD75" s="22">
        <f t="shared" si="8"/>
        <v>0</v>
      </c>
      <c r="DE75" s="22">
        <f t="shared" si="9"/>
        <v>0</v>
      </c>
      <c r="DF75" s="22">
        <f t="shared" si="10"/>
        <v>0</v>
      </c>
      <c r="DG75" s="54"/>
      <c r="DH75" s="54"/>
      <c r="DI75" s="54"/>
      <c r="DT75" s="38"/>
      <c r="DU75" s="38"/>
      <c r="DV75" s="38"/>
      <c r="DW75" s="38"/>
      <c r="DX75" s="38"/>
    </row>
    <row r="76" spans="6:141" ht="19.5" customHeight="1">
      <c r="F76" s="329">
        <v>5</v>
      </c>
      <c r="G76" s="329"/>
      <c r="H76" s="319"/>
      <c r="I76" s="320"/>
      <c r="J76" s="320"/>
      <c r="K76" s="320"/>
      <c r="L76" s="321"/>
      <c r="M76" s="319"/>
      <c r="N76" s="320"/>
      <c r="O76" s="320"/>
      <c r="P76" s="320"/>
      <c r="Q76" s="321"/>
      <c r="R76" s="331"/>
      <c r="S76" s="331"/>
      <c r="T76" s="331"/>
      <c r="U76" s="331"/>
      <c r="V76" s="305"/>
      <c r="W76" s="305"/>
      <c r="X76" s="305"/>
      <c r="Y76" s="305"/>
      <c r="Z76" s="305"/>
      <c r="AA76" s="305"/>
      <c r="AB76" s="305"/>
      <c r="AC76" s="305"/>
      <c r="AD76" s="304" t="str">
        <f t="shared" si="11"/>
        <v/>
      </c>
      <c r="AE76" s="304"/>
      <c r="AF76" s="304"/>
      <c r="AG76" s="303"/>
      <c r="AH76" s="303"/>
      <c r="AI76" s="303"/>
      <c r="AJ76" s="303"/>
      <c r="AK76" s="303"/>
      <c r="AL76" s="306"/>
      <c r="AM76" s="307"/>
      <c r="AN76" s="308"/>
      <c r="AO76" s="302" t="str">
        <f t="shared" si="12"/>
        <v/>
      </c>
      <c r="AP76" s="302"/>
      <c r="AQ76" s="302"/>
      <c r="AR76" s="302" t="str">
        <f t="shared" si="13"/>
        <v/>
      </c>
      <c r="AS76" s="302"/>
      <c r="AT76" s="302"/>
      <c r="AU76" s="302" t="str">
        <f t="shared" si="14"/>
        <v/>
      </c>
      <c r="AV76" s="302"/>
      <c r="AW76" s="302"/>
      <c r="AX76" s="302" t="str">
        <f t="shared" si="15"/>
        <v/>
      </c>
      <c r="AY76" s="302"/>
      <c r="AZ76" s="302"/>
      <c r="BA76" s="302" t="str">
        <f t="shared" si="16"/>
        <v/>
      </c>
      <c r="BB76" s="302"/>
      <c r="BC76" s="302"/>
      <c r="BD76" s="294"/>
      <c r="BE76" s="295"/>
      <c r="BF76" s="295"/>
      <c r="BG76" s="296"/>
      <c r="CE76" s="54">
        <v>5</v>
      </c>
      <c r="CF76" s="63" t="str">
        <f t="shared" si="17"/>
        <v/>
      </c>
      <c r="CG76" s="54" t="str">
        <f t="shared" si="18"/>
        <v/>
      </c>
      <c r="CH76" s="63" t="str">
        <f t="shared" si="19"/>
        <v/>
      </c>
      <c r="CI76" s="64" t="str">
        <f t="shared" si="20"/>
        <v/>
      </c>
      <c r="CJ76" s="54" t="str">
        <f t="shared" si="21"/>
        <v/>
      </c>
      <c r="CK76" s="54" t="str">
        <f t="shared" si="22"/>
        <v/>
      </c>
      <c r="CL76" s="54" t="str">
        <f t="shared" si="23"/>
        <v/>
      </c>
      <c r="CM76" s="54" t="str">
        <f t="shared" si="24"/>
        <v/>
      </c>
      <c r="CN76" s="54" t="str">
        <f t="shared" si="25"/>
        <v/>
      </c>
      <c r="CO76" s="54" t="str">
        <f t="shared" si="26"/>
        <v/>
      </c>
      <c r="CP76" s="54" t="str">
        <f t="shared" si="27"/>
        <v/>
      </c>
      <c r="CQ76" s="54" t="str">
        <f t="shared" si="28"/>
        <v/>
      </c>
      <c r="CR76" s="54" t="str">
        <f t="shared" si="29"/>
        <v/>
      </c>
      <c r="CS76" s="54" t="str">
        <f t="shared" si="30"/>
        <v/>
      </c>
      <c r="CT76" s="54" t="str">
        <f t="shared" si="31"/>
        <v/>
      </c>
      <c r="CV76" s="65" t="s">
        <v>19</v>
      </c>
      <c r="CW76" s="65">
        <f t="shared" si="2"/>
        <v>0</v>
      </c>
      <c r="CX76" s="22">
        <f t="shared" si="32"/>
        <v>0</v>
      </c>
      <c r="CY76" s="22">
        <f t="shared" si="3"/>
        <v>0</v>
      </c>
      <c r="CZ76" s="22">
        <f t="shared" si="4"/>
        <v>0</v>
      </c>
      <c r="DA76" s="22">
        <f t="shared" si="5"/>
        <v>0</v>
      </c>
      <c r="DB76" s="22">
        <f t="shared" si="6"/>
        <v>0</v>
      </c>
      <c r="DC76" s="22">
        <f t="shared" si="7"/>
        <v>0</v>
      </c>
      <c r="DD76" s="22">
        <f t="shared" si="8"/>
        <v>0</v>
      </c>
      <c r="DE76" s="22">
        <f t="shared" si="9"/>
        <v>0</v>
      </c>
      <c r="DF76" s="22">
        <f t="shared" si="10"/>
        <v>0</v>
      </c>
      <c r="DG76" s="54"/>
      <c r="DH76" s="54"/>
      <c r="DI76" s="54"/>
      <c r="DT76" s="38"/>
      <c r="DU76" s="38"/>
      <c r="DV76" s="38"/>
      <c r="DW76" s="38"/>
      <c r="DX76" s="38"/>
    </row>
    <row r="77" spans="6:141" ht="19.5" customHeight="1">
      <c r="F77" s="329">
        <v>6</v>
      </c>
      <c r="G77" s="329"/>
      <c r="H77" s="319"/>
      <c r="I77" s="320"/>
      <c r="J77" s="320"/>
      <c r="K77" s="320"/>
      <c r="L77" s="321"/>
      <c r="M77" s="319"/>
      <c r="N77" s="320"/>
      <c r="O77" s="320"/>
      <c r="P77" s="320"/>
      <c r="Q77" s="321"/>
      <c r="R77" s="331"/>
      <c r="S77" s="331"/>
      <c r="T77" s="331"/>
      <c r="U77" s="331"/>
      <c r="V77" s="305"/>
      <c r="W77" s="305"/>
      <c r="X77" s="305"/>
      <c r="Y77" s="305"/>
      <c r="Z77" s="305"/>
      <c r="AA77" s="305"/>
      <c r="AB77" s="305"/>
      <c r="AC77" s="305"/>
      <c r="AD77" s="304" t="str">
        <f t="shared" si="11"/>
        <v/>
      </c>
      <c r="AE77" s="304"/>
      <c r="AF77" s="304"/>
      <c r="AG77" s="303"/>
      <c r="AH77" s="303"/>
      <c r="AI77" s="303"/>
      <c r="AJ77" s="303"/>
      <c r="AK77" s="303"/>
      <c r="AL77" s="306"/>
      <c r="AM77" s="307"/>
      <c r="AN77" s="308"/>
      <c r="AO77" s="302" t="str">
        <f t="shared" si="12"/>
        <v/>
      </c>
      <c r="AP77" s="302"/>
      <c r="AQ77" s="302"/>
      <c r="AR77" s="302" t="str">
        <f t="shared" si="13"/>
        <v/>
      </c>
      <c r="AS77" s="302"/>
      <c r="AT77" s="302"/>
      <c r="AU77" s="302" t="str">
        <f t="shared" si="14"/>
        <v/>
      </c>
      <c r="AV77" s="302"/>
      <c r="AW77" s="302"/>
      <c r="AX77" s="302" t="str">
        <f t="shared" si="15"/>
        <v/>
      </c>
      <c r="AY77" s="302"/>
      <c r="AZ77" s="302"/>
      <c r="BA77" s="302" t="str">
        <f t="shared" si="16"/>
        <v/>
      </c>
      <c r="BB77" s="302"/>
      <c r="BC77" s="302"/>
      <c r="BD77" s="294"/>
      <c r="BE77" s="295"/>
      <c r="BF77" s="295"/>
      <c r="BG77" s="296"/>
      <c r="CE77" s="54">
        <v>6</v>
      </c>
      <c r="CF77" s="63" t="str">
        <f t="shared" si="17"/>
        <v/>
      </c>
      <c r="CG77" s="54" t="str">
        <f t="shared" si="18"/>
        <v/>
      </c>
      <c r="CH77" s="63" t="str">
        <f t="shared" si="19"/>
        <v/>
      </c>
      <c r="CI77" s="64" t="str">
        <f t="shared" si="20"/>
        <v/>
      </c>
      <c r="CJ77" s="54" t="str">
        <f t="shared" si="21"/>
        <v/>
      </c>
      <c r="CK77" s="54" t="str">
        <f t="shared" si="22"/>
        <v/>
      </c>
      <c r="CL77" s="54" t="str">
        <f t="shared" si="23"/>
        <v/>
      </c>
      <c r="CM77" s="54" t="str">
        <f t="shared" si="24"/>
        <v/>
      </c>
      <c r="CN77" s="54" t="str">
        <f t="shared" si="25"/>
        <v/>
      </c>
      <c r="CO77" s="54" t="str">
        <f t="shared" si="26"/>
        <v/>
      </c>
      <c r="CP77" s="54" t="str">
        <f t="shared" si="27"/>
        <v/>
      </c>
      <c r="CQ77" s="54" t="str">
        <f t="shared" si="28"/>
        <v/>
      </c>
      <c r="CR77" s="54" t="str">
        <f t="shared" si="29"/>
        <v/>
      </c>
      <c r="CS77" s="54" t="str">
        <f t="shared" si="30"/>
        <v/>
      </c>
      <c r="CT77" s="54" t="str">
        <f t="shared" si="31"/>
        <v/>
      </c>
      <c r="CV77" s="65" t="s">
        <v>20</v>
      </c>
      <c r="CW77" s="65">
        <f t="shared" si="2"/>
        <v>0</v>
      </c>
      <c r="CX77" s="22">
        <f t="shared" si="32"/>
        <v>0</v>
      </c>
      <c r="CY77" s="22">
        <f t="shared" si="3"/>
        <v>0</v>
      </c>
      <c r="CZ77" s="22">
        <f t="shared" si="4"/>
        <v>0</v>
      </c>
      <c r="DA77" s="22">
        <f t="shared" si="5"/>
        <v>0</v>
      </c>
      <c r="DB77" s="22">
        <f t="shared" si="6"/>
        <v>0</v>
      </c>
      <c r="DC77" s="22">
        <f t="shared" si="7"/>
        <v>0</v>
      </c>
      <c r="DD77" s="22">
        <f t="shared" si="8"/>
        <v>0</v>
      </c>
      <c r="DE77" s="22">
        <f t="shared" si="9"/>
        <v>0</v>
      </c>
      <c r="DF77" s="22">
        <f t="shared" si="10"/>
        <v>0</v>
      </c>
      <c r="DG77" s="54"/>
      <c r="DH77" s="54"/>
      <c r="DI77" s="54"/>
      <c r="DT77" s="38"/>
      <c r="DU77" s="38"/>
      <c r="DV77" s="38"/>
      <c r="DW77" s="38"/>
      <c r="DX77" s="38"/>
    </row>
    <row r="78" spans="6:141" ht="19.5" customHeight="1">
      <c r="F78" s="329">
        <v>7</v>
      </c>
      <c r="G78" s="329"/>
      <c r="H78" s="319"/>
      <c r="I78" s="320"/>
      <c r="J78" s="320"/>
      <c r="K78" s="320"/>
      <c r="L78" s="321"/>
      <c r="M78" s="319"/>
      <c r="N78" s="320"/>
      <c r="O78" s="320"/>
      <c r="P78" s="320"/>
      <c r="Q78" s="321"/>
      <c r="R78" s="331"/>
      <c r="S78" s="331"/>
      <c r="T78" s="331"/>
      <c r="U78" s="331"/>
      <c r="V78" s="305"/>
      <c r="W78" s="305"/>
      <c r="X78" s="305"/>
      <c r="Y78" s="305"/>
      <c r="Z78" s="305"/>
      <c r="AA78" s="305"/>
      <c r="AB78" s="305"/>
      <c r="AC78" s="305"/>
      <c r="AD78" s="304" t="str">
        <f t="shared" si="11"/>
        <v/>
      </c>
      <c r="AE78" s="304"/>
      <c r="AF78" s="304"/>
      <c r="AG78" s="303"/>
      <c r="AH78" s="303"/>
      <c r="AI78" s="303"/>
      <c r="AJ78" s="303"/>
      <c r="AK78" s="303"/>
      <c r="AL78" s="306"/>
      <c r="AM78" s="307"/>
      <c r="AN78" s="308"/>
      <c r="AO78" s="302" t="str">
        <f t="shared" si="12"/>
        <v/>
      </c>
      <c r="AP78" s="302"/>
      <c r="AQ78" s="302"/>
      <c r="AR78" s="302" t="str">
        <f t="shared" si="13"/>
        <v/>
      </c>
      <c r="AS78" s="302"/>
      <c r="AT78" s="302"/>
      <c r="AU78" s="302" t="str">
        <f t="shared" si="14"/>
        <v/>
      </c>
      <c r="AV78" s="302"/>
      <c r="AW78" s="302"/>
      <c r="AX78" s="302" t="str">
        <f t="shared" si="15"/>
        <v/>
      </c>
      <c r="AY78" s="302"/>
      <c r="AZ78" s="302"/>
      <c r="BA78" s="302" t="str">
        <f t="shared" si="16"/>
        <v/>
      </c>
      <c r="BB78" s="302"/>
      <c r="BC78" s="302"/>
      <c r="BD78" s="294"/>
      <c r="BE78" s="295"/>
      <c r="BF78" s="295"/>
      <c r="BG78" s="296"/>
      <c r="CE78" s="54">
        <v>7</v>
      </c>
      <c r="CF78" s="63" t="str">
        <f t="shared" si="17"/>
        <v/>
      </c>
      <c r="CG78" s="54" t="str">
        <f t="shared" si="18"/>
        <v/>
      </c>
      <c r="CH78" s="63" t="str">
        <f t="shared" si="19"/>
        <v/>
      </c>
      <c r="CI78" s="64" t="str">
        <f t="shared" si="20"/>
        <v/>
      </c>
      <c r="CJ78" s="54" t="str">
        <f t="shared" si="21"/>
        <v/>
      </c>
      <c r="CK78" s="54" t="str">
        <f t="shared" si="22"/>
        <v/>
      </c>
      <c r="CL78" s="54" t="str">
        <f t="shared" si="23"/>
        <v/>
      </c>
      <c r="CM78" s="54" t="str">
        <f t="shared" si="24"/>
        <v/>
      </c>
      <c r="CN78" s="54" t="str">
        <f t="shared" si="25"/>
        <v/>
      </c>
      <c r="CO78" s="54" t="str">
        <f t="shared" si="26"/>
        <v/>
      </c>
      <c r="CP78" s="54" t="str">
        <f t="shared" si="27"/>
        <v/>
      </c>
      <c r="CQ78" s="54" t="str">
        <f t="shared" si="28"/>
        <v/>
      </c>
      <c r="CR78" s="54" t="str">
        <f t="shared" si="29"/>
        <v/>
      </c>
      <c r="CS78" s="54" t="str">
        <f t="shared" si="30"/>
        <v/>
      </c>
      <c r="CT78" s="54" t="str">
        <f t="shared" si="31"/>
        <v/>
      </c>
      <c r="CV78" s="65" t="s">
        <v>21</v>
      </c>
      <c r="CW78" s="65">
        <f t="shared" si="2"/>
        <v>0</v>
      </c>
      <c r="CX78" s="22">
        <f t="shared" si="32"/>
        <v>0</v>
      </c>
      <c r="CY78" s="22">
        <f t="shared" si="3"/>
        <v>0</v>
      </c>
      <c r="CZ78" s="22">
        <f t="shared" si="4"/>
        <v>0</v>
      </c>
      <c r="DA78" s="22">
        <f t="shared" si="5"/>
        <v>0</v>
      </c>
      <c r="DB78" s="22">
        <f t="shared" si="6"/>
        <v>0</v>
      </c>
      <c r="DC78" s="22">
        <f t="shared" si="7"/>
        <v>0</v>
      </c>
      <c r="DD78" s="22">
        <f t="shared" si="8"/>
        <v>0</v>
      </c>
      <c r="DE78" s="22">
        <f t="shared" si="9"/>
        <v>0</v>
      </c>
      <c r="DF78" s="22">
        <f t="shared" si="10"/>
        <v>0</v>
      </c>
      <c r="DG78" s="54"/>
      <c r="DH78" s="54"/>
      <c r="DI78" s="54"/>
      <c r="DT78" s="38"/>
      <c r="DU78" s="38"/>
      <c r="DV78" s="38"/>
      <c r="DW78" s="38"/>
      <c r="DX78" s="38"/>
    </row>
    <row r="79" spans="6:141" ht="19.5" customHeight="1">
      <c r="F79" s="329">
        <v>8</v>
      </c>
      <c r="G79" s="329"/>
      <c r="H79" s="319"/>
      <c r="I79" s="320"/>
      <c r="J79" s="320"/>
      <c r="K79" s="320"/>
      <c r="L79" s="321"/>
      <c r="M79" s="319"/>
      <c r="N79" s="320"/>
      <c r="O79" s="320"/>
      <c r="P79" s="320"/>
      <c r="Q79" s="321"/>
      <c r="R79" s="331"/>
      <c r="S79" s="331"/>
      <c r="T79" s="331"/>
      <c r="U79" s="331"/>
      <c r="V79" s="305"/>
      <c r="W79" s="305"/>
      <c r="X79" s="305"/>
      <c r="Y79" s="305"/>
      <c r="Z79" s="305"/>
      <c r="AA79" s="305"/>
      <c r="AB79" s="305"/>
      <c r="AC79" s="305"/>
      <c r="AD79" s="304" t="str">
        <f t="shared" si="11"/>
        <v/>
      </c>
      <c r="AE79" s="304"/>
      <c r="AF79" s="304"/>
      <c r="AG79" s="303"/>
      <c r="AH79" s="303"/>
      <c r="AI79" s="303"/>
      <c r="AJ79" s="303"/>
      <c r="AK79" s="303"/>
      <c r="AL79" s="306"/>
      <c r="AM79" s="307"/>
      <c r="AN79" s="308"/>
      <c r="AO79" s="302" t="str">
        <f t="shared" si="12"/>
        <v/>
      </c>
      <c r="AP79" s="302"/>
      <c r="AQ79" s="302"/>
      <c r="AR79" s="302" t="str">
        <f t="shared" si="13"/>
        <v/>
      </c>
      <c r="AS79" s="302"/>
      <c r="AT79" s="302"/>
      <c r="AU79" s="302" t="str">
        <f t="shared" si="14"/>
        <v/>
      </c>
      <c r="AV79" s="302"/>
      <c r="AW79" s="302"/>
      <c r="AX79" s="302" t="str">
        <f t="shared" si="15"/>
        <v/>
      </c>
      <c r="AY79" s="302"/>
      <c r="AZ79" s="302"/>
      <c r="BA79" s="302" t="str">
        <f t="shared" si="16"/>
        <v/>
      </c>
      <c r="BB79" s="302"/>
      <c r="BC79" s="302"/>
      <c r="BD79" s="294"/>
      <c r="BE79" s="295"/>
      <c r="BF79" s="295"/>
      <c r="BG79" s="296"/>
      <c r="CE79" s="54">
        <v>8</v>
      </c>
      <c r="CF79" s="63" t="str">
        <f t="shared" si="17"/>
        <v/>
      </c>
      <c r="CG79" s="54" t="str">
        <f t="shared" si="18"/>
        <v/>
      </c>
      <c r="CH79" s="63" t="str">
        <f t="shared" si="19"/>
        <v/>
      </c>
      <c r="CI79" s="64" t="str">
        <f t="shared" si="20"/>
        <v/>
      </c>
      <c r="CJ79" s="54" t="str">
        <f t="shared" si="21"/>
        <v/>
      </c>
      <c r="CK79" s="54" t="str">
        <f t="shared" si="22"/>
        <v/>
      </c>
      <c r="CL79" s="54" t="str">
        <f t="shared" si="23"/>
        <v/>
      </c>
      <c r="CM79" s="54" t="str">
        <f t="shared" si="24"/>
        <v/>
      </c>
      <c r="CN79" s="54" t="str">
        <f t="shared" si="25"/>
        <v/>
      </c>
      <c r="CO79" s="54" t="str">
        <f t="shared" si="26"/>
        <v/>
      </c>
      <c r="CP79" s="54" t="str">
        <f t="shared" si="27"/>
        <v/>
      </c>
      <c r="CQ79" s="54" t="str">
        <f t="shared" si="28"/>
        <v/>
      </c>
      <c r="CR79" s="54" t="str">
        <f t="shared" si="29"/>
        <v/>
      </c>
      <c r="CS79" s="54" t="str">
        <f t="shared" si="30"/>
        <v/>
      </c>
      <c r="CT79" s="54" t="str">
        <f t="shared" si="31"/>
        <v/>
      </c>
      <c r="CV79" s="65" t="s">
        <v>22</v>
      </c>
      <c r="CW79" s="65">
        <f t="shared" si="2"/>
        <v>0</v>
      </c>
      <c r="CX79" s="22">
        <f t="shared" si="32"/>
        <v>0</v>
      </c>
      <c r="CY79" s="22">
        <f t="shared" si="3"/>
        <v>0</v>
      </c>
      <c r="CZ79" s="22">
        <f t="shared" si="4"/>
        <v>0</v>
      </c>
      <c r="DA79" s="22">
        <f t="shared" si="5"/>
        <v>0</v>
      </c>
      <c r="DB79" s="22">
        <f t="shared" si="6"/>
        <v>0</v>
      </c>
      <c r="DC79" s="22">
        <f t="shared" si="7"/>
        <v>0</v>
      </c>
      <c r="DD79" s="22">
        <f t="shared" si="8"/>
        <v>0</v>
      </c>
      <c r="DE79" s="22">
        <f t="shared" si="9"/>
        <v>0</v>
      </c>
      <c r="DF79" s="22">
        <f t="shared" si="10"/>
        <v>0</v>
      </c>
      <c r="DG79" s="54"/>
      <c r="DH79" s="54"/>
      <c r="DI79" s="54"/>
      <c r="DT79" s="38"/>
      <c r="DU79" s="38"/>
      <c r="DV79" s="38"/>
      <c r="DW79" s="38"/>
      <c r="DX79" s="38"/>
    </row>
    <row r="80" spans="6:141" ht="19.5" customHeight="1">
      <c r="F80" s="329">
        <v>9</v>
      </c>
      <c r="G80" s="329"/>
      <c r="H80" s="319"/>
      <c r="I80" s="320"/>
      <c r="J80" s="320"/>
      <c r="K80" s="320"/>
      <c r="L80" s="321"/>
      <c r="M80" s="319"/>
      <c r="N80" s="320"/>
      <c r="O80" s="320"/>
      <c r="P80" s="320"/>
      <c r="Q80" s="321"/>
      <c r="R80" s="331"/>
      <c r="S80" s="331"/>
      <c r="T80" s="331"/>
      <c r="U80" s="331"/>
      <c r="V80" s="305"/>
      <c r="W80" s="305"/>
      <c r="X80" s="305"/>
      <c r="Y80" s="305"/>
      <c r="Z80" s="305"/>
      <c r="AA80" s="305"/>
      <c r="AB80" s="305"/>
      <c r="AC80" s="305"/>
      <c r="AD80" s="304" t="str">
        <f t="shared" si="11"/>
        <v/>
      </c>
      <c r="AE80" s="304"/>
      <c r="AF80" s="304"/>
      <c r="AG80" s="303"/>
      <c r="AH80" s="303"/>
      <c r="AI80" s="303"/>
      <c r="AJ80" s="303"/>
      <c r="AK80" s="303"/>
      <c r="AL80" s="306"/>
      <c r="AM80" s="307"/>
      <c r="AN80" s="308"/>
      <c r="AO80" s="302" t="str">
        <f t="shared" si="12"/>
        <v/>
      </c>
      <c r="AP80" s="302"/>
      <c r="AQ80" s="302"/>
      <c r="AR80" s="302" t="str">
        <f t="shared" si="13"/>
        <v/>
      </c>
      <c r="AS80" s="302"/>
      <c r="AT80" s="302"/>
      <c r="AU80" s="302" t="str">
        <f t="shared" si="14"/>
        <v/>
      </c>
      <c r="AV80" s="302"/>
      <c r="AW80" s="302"/>
      <c r="AX80" s="302" t="str">
        <f t="shared" si="15"/>
        <v/>
      </c>
      <c r="AY80" s="302"/>
      <c r="AZ80" s="302"/>
      <c r="BA80" s="302" t="str">
        <f t="shared" si="16"/>
        <v/>
      </c>
      <c r="BB80" s="302"/>
      <c r="BC80" s="302"/>
      <c r="BD80" s="294"/>
      <c r="BE80" s="295"/>
      <c r="BF80" s="295"/>
      <c r="BG80" s="296"/>
      <c r="CE80" s="54">
        <v>9</v>
      </c>
      <c r="CF80" s="63" t="str">
        <f t="shared" si="17"/>
        <v/>
      </c>
      <c r="CG80" s="54" t="str">
        <f t="shared" si="18"/>
        <v/>
      </c>
      <c r="CH80" s="63" t="str">
        <f t="shared" si="19"/>
        <v/>
      </c>
      <c r="CI80" s="64" t="str">
        <f t="shared" si="20"/>
        <v/>
      </c>
      <c r="CJ80" s="54" t="str">
        <f t="shared" si="21"/>
        <v/>
      </c>
      <c r="CK80" s="54" t="str">
        <f t="shared" si="22"/>
        <v/>
      </c>
      <c r="CL80" s="54" t="str">
        <f t="shared" si="23"/>
        <v/>
      </c>
      <c r="CM80" s="54" t="str">
        <f t="shared" si="24"/>
        <v/>
      </c>
      <c r="CN80" s="54" t="str">
        <f t="shared" si="25"/>
        <v/>
      </c>
      <c r="CO80" s="54" t="str">
        <f t="shared" si="26"/>
        <v/>
      </c>
      <c r="CP80" s="54" t="str">
        <f t="shared" si="27"/>
        <v/>
      </c>
      <c r="CQ80" s="54" t="str">
        <f t="shared" si="28"/>
        <v/>
      </c>
      <c r="CR80" s="54" t="str">
        <f t="shared" si="29"/>
        <v/>
      </c>
      <c r="CS80" s="54" t="str">
        <f t="shared" si="30"/>
        <v/>
      </c>
      <c r="CT80" s="54" t="str">
        <f t="shared" si="31"/>
        <v/>
      </c>
      <c r="CV80" s="65" t="s">
        <v>23</v>
      </c>
      <c r="CW80" s="65">
        <f t="shared" si="2"/>
        <v>0</v>
      </c>
      <c r="CX80" s="22">
        <f t="shared" si="32"/>
        <v>0</v>
      </c>
      <c r="CY80" s="22">
        <f t="shared" si="3"/>
        <v>0</v>
      </c>
      <c r="CZ80" s="22">
        <f t="shared" si="4"/>
        <v>0</v>
      </c>
      <c r="DA80" s="22">
        <f t="shared" si="5"/>
        <v>0</v>
      </c>
      <c r="DB80" s="22">
        <f t="shared" si="6"/>
        <v>0</v>
      </c>
      <c r="DC80" s="22">
        <f t="shared" si="7"/>
        <v>0</v>
      </c>
      <c r="DD80" s="22">
        <f t="shared" si="8"/>
        <v>0</v>
      </c>
      <c r="DE80" s="22">
        <f t="shared" si="9"/>
        <v>0</v>
      </c>
      <c r="DF80" s="22">
        <f t="shared" si="10"/>
        <v>0</v>
      </c>
      <c r="DG80" s="54"/>
      <c r="DH80" s="54"/>
      <c r="DI80" s="54"/>
      <c r="DT80" s="38"/>
      <c r="DU80" s="38"/>
      <c r="DV80" s="38"/>
      <c r="DW80" s="38"/>
      <c r="DX80" s="38"/>
    </row>
    <row r="81" spans="6:128" ht="19.5" customHeight="1">
      <c r="F81" s="329">
        <v>10</v>
      </c>
      <c r="G81" s="329"/>
      <c r="H81" s="319"/>
      <c r="I81" s="320"/>
      <c r="J81" s="320"/>
      <c r="K81" s="320"/>
      <c r="L81" s="321"/>
      <c r="M81" s="319"/>
      <c r="N81" s="320"/>
      <c r="O81" s="320"/>
      <c r="P81" s="320"/>
      <c r="Q81" s="321"/>
      <c r="R81" s="331"/>
      <c r="S81" s="331"/>
      <c r="T81" s="331"/>
      <c r="U81" s="331"/>
      <c r="V81" s="305"/>
      <c r="W81" s="305"/>
      <c r="X81" s="305"/>
      <c r="Y81" s="305"/>
      <c r="Z81" s="305"/>
      <c r="AA81" s="305"/>
      <c r="AB81" s="305"/>
      <c r="AC81" s="305"/>
      <c r="AD81" s="304" t="str">
        <f t="shared" si="11"/>
        <v/>
      </c>
      <c r="AE81" s="304"/>
      <c r="AF81" s="304"/>
      <c r="AG81" s="303"/>
      <c r="AH81" s="303"/>
      <c r="AI81" s="303"/>
      <c r="AJ81" s="303"/>
      <c r="AK81" s="303"/>
      <c r="AL81" s="306"/>
      <c r="AM81" s="307"/>
      <c r="AN81" s="308"/>
      <c r="AO81" s="302" t="str">
        <f t="shared" si="12"/>
        <v/>
      </c>
      <c r="AP81" s="302"/>
      <c r="AQ81" s="302"/>
      <c r="AR81" s="302" t="str">
        <f t="shared" si="13"/>
        <v/>
      </c>
      <c r="AS81" s="302"/>
      <c r="AT81" s="302"/>
      <c r="AU81" s="302" t="str">
        <f t="shared" si="14"/>
        <v/>
      </c>
      <c r="AV81" s="302"/>
      <c r="AW81" s="302"/>
      <c r="AX81" s="302" t="str">
        <f t="shared" si="15"/>
        <v/>
      </c>
      <c r="AY81" s="302"/>
      <c r="AZ81" s="302"/>
      <c r="BA81" s="302" t="str">
        <f t="shared" si="16"/>
        <v/>
      </c>
      <c r="BB81" s="302"/>
      <c r="BC81" s="302"/>
      <c r="BD81" s="294"/>
      <c r="BE81" s="295"/>
      <c r="BF81" s="295"/>
      <c r="BG81" s="296"/>
      <c r="CE81" s="54">
        <v>10</v>
      </c>
      <c r="CF81" s="63" t="str">
        <f t="shared" si="17"/>
        <v/>
      </c>
      <c r="CG81" s="54" t="str">
        <f t="shared" si="18"/>
        <v/>
      </c>
      <c r="CH81" s="63" t="str">
        <f t="shared" si="19"/>
        <v/>
      </c>
      <c r="CI81" s="64" t="str">
        <f t="shared" si="20"/>
        <v/>
      </c>
      <c r="CJ81" s="54" t="str">
        <f t="shared" si="21"/>
        <v/>
      </c>
      <c r="CK81" s="54" t="str">
        <f t="shared" si="22"/>
        <v/>
      </c>
      <c r="CL81" s="54" t="str">
        <f t="shared" si="23"/>
        <v/>
      </c>
      <c r="CM81" s="54" t="str">
        <f t="shared" si="24"/>
        <v/>
      </c>
      <c r="CN81" s="54" t="str">
        <f t="shared" si="25"/>
        <v/>
      </c>
      <c r="CO81" s="54" t="str">
        <f t="shared" si="26"/>
        <v/>
      </c>
      <c r="CP81" s="54" t="str">
        <f t="shared" si="27"/>
        <v/>
      </c>
      <c r="CQ81" s="54" t="str">
        <f t="shared" si="28"/>
        <v/>
      </c>
      <c r="CR81" s="54" t="str">
        <f t="shared" si="29"/>
        <v/>
      </c>
      <c r="CS81" s="54" t="str">
        <f t="shared" si="30"/>
        <v/>
      </c>
      <c r="CT81" s="54" t="str">
        <f t="shared" si="31"/>
        <v/>
      </c>
      <c r="CV81" s="65" t="s">
        <v>24</v>
      </c>
      <c r="CW81" s="65">
        <f t="shared" si="2"/>
        <v>0</v>
      </c>
      <c r="CX81" s="22">
        <f t="shared" si="32"/>
        <v>0</v>
      </c>
      <c r="CY81" s="22">
        <f t="shared" si="3"/>
        <v>0</v>
      </c>
      <c r="CZ81" s="22">
        <f t="shared" si="4"/>
        <v>0</v>
      </c>
      <c r="DA81" s="22">
        <f t="shared" si="5"/>
        <v>0</v>
      </c>
      <c r="DB81" s="22">
        <f t="shared" si="6"/>
        <v>0</v>
      </c>
      <c r="DC81" s="22">
        <f t="shared" si="7"/>
        <v>0</v>
      </c>
      <c r="DD81" s="22">
        <f t="shared" si="8"/>
        <v>0</v>
      </c>
      <c r="DE81" s="22">
        <f t="shared" si="9"/>
        <v>0</v>
      </c>
      <c r="DF81" s="22">
        <f t="shared" si="10"/>
        <v>0</v>
      </c>
      <c r="DG81" s="54"/>
      <c r="DH81" s="54"/>
      <c r="DI81" s="54"/>
      <c r="DT81" s="38"/>
      <c r="DU81" s="38"/>
      <c r="DV81" s="38"/>
      <c r="DW81" s="38"/>
      <c r="DX81" s="38"/>
    </row>
    <row r="82" spans="6:128" ht="19.5" customHeight="1">
      <c r="F82" s="329">
        <v>11</v>
      </c>
      <c r="G82" s="329"/>
      <c r="H82" s="319"/>
      <c r="I82" s="320"/>
      <c r="J82" s="320"/>
      <c r="K82" s="320"/>
      <c r="L82" s="321"/>
      <c r="M82" s="319"/>
      <c r="N82" s="320"/>
      <c r="O82" s="320"/>
      <c r="P82" s="320"/>
      <c r="Q82" s="321"/>
      <c r="R82" s="331"/>
      <c r="S82" s="331"/>
      <c r="T82" s="331"/>
      <c r="U82" s="331"/>
      <c r="V82" s="305"/>
      <c r="W82" s="305"/>
      <c r="X82" s="305"/>
      <c r="Y82" s="305"/>
      <c r="Z82" s="305"/>
      <c r="AA82" s="305"/>
      <c r="AB82" s="305"/>
      <c r="AC82" s="305"/>
      <c r="AD82" s="304" t="str">
        <f t="shared" si="11"/>
        <v/>
      </c>
      <c r="AE82" s="304"/>
      <c r="AF82" s="304"/>
      <c r="AG82" s="303"/>
      <c r="AH82" s="303"/>
      <c r="AI82" s="303"/>
      <c r="AJ82" s="303"/>
      <c r="AK82" s="303"/>
      <c r="AL82" s="306"/>
      <c r="AM82" s="307"/>
      <c r="AN82" s="308"/>
      <c r="AO82" s="302" t="str">
        <f t="shared" si="12"/>
        <v/>
      </c>
      <c r="AP82" s="302"/>
      <c r="AQ82" s="302"/>
      <c r="AR82" s="302" t="str">
        <f t="shared" si="13"/>
        <v/>
      </c>
      <c r="AS82" s="302"/>
      <c r="AT82" s="302"/>
      <c r="AU82" s="302" t="str">
        <f t="shared" si="14"/>
        <v/>
      </c>
      <c r="AV82" s="302"/>
      <c r="AW82" s="302"/>
      <c r="AX82" s="302" t="str">
        <f t="shared" si="15"/>
        <v/>
      </c>
      <c r="AY82" s="302"/>
      <c r="AZ82" s="302"/>
      <c r="BA82" s="302" t="str">
        <f t="shared" si="16"/>
        <v/>
      </c>
      <c r="BB82" s="302"/>
      <c r="BC82" s="302"/>
      <c r="BD82" s="294"/>
      <c r="BE82" s="295"/>
      <c r="BF82" s="295"/>
      <c r="BG82" s="296"/>
      <c r="CE82" s="54">
        <v>11</v>
      </c>
      <c r="CF82" s="63" t="str">
        <f t="shared" si="17"/>
        <v/>
      </c>
      <c r="CG82" s="54" t="str">
        <f t="shared" si="18"/>
        <v/>
      </c>
      <c r="CH82" s="63" t="str">
        <f t="shared" si="19"/>
        <v/>
      </c>
      <c r="CI82" s="64" t="str">
        <f t="shared" si="20"/>
        <v/>
      </c>
      <c r="CJ82" s="54" t="str">
        <f t="shared" si="21"/>
        <v/>
      </c>
      <c r="CK82" s="54" t="str">
        <f t="shared" si="22"/>
        <v/>
      </c>
      <c r="CL82" s="54" t="str">
        <f t="shared" si="23"/>
        <v/>
      </c>
      <c r="CM82" s="54" t="str">
        <f t="shared" si="24"/>
        <v/>
      </c>
      <c r="CN82" s="54" t="str">
        <f t="shared" si="25"/>
        <v/>
      </c>
      <c r="CO82" s="54" t="str">
        <f t="shared" si="26"/>
        <v/>
      </c>
      <c r="CP82" s="54" t="str">
        <f t="shared" si="27"/>
        <v/>
      </c>
      <c r="CQ82" s="54" t="str">
        <f t="shared" si="28"/>
        <v/>
      </c>
      <c r="CR82" s="54" t="str">
        <f t="shared" si="29"/>
        <v/>
      </c>
      <c r="CS82" s="54" t="str">
        <f t="shared" si="30"/>
        <v/>
      </c>
      <c r="CT82" s="54" t="str">
        <f t="shared" si="31"/>
        <v/>
      </c>
      <c r="CV82" s="65" t="s">
        <v>25</v>
      </c>
      <c r="CW82" s="65">
        <f t="shared" si="2"/>
        <v>0</v>
      </c>
      <c r="CX82" s="22">
        <f t="shared" si="32"/>
        <v>0</v>
      </c>
      <c r="CY82" s="22">
        <f t="shared" si="3"/>
        <v>0</v>
      </c>
      <c r="CZ82" s="22">
        <f t="shared" si="4"/>
        <v>0</v>
      </c>
      <c r="DA82" s="22">
        <f t="shared" si="5"/>
        <v>0</v>
      </c>
      <c r="DB82" s="22">
        <f t="shared" si="6"/>
        <v>0</v>
      </c>
      <c r="DC82" s="22">
        <f t="shared" si="7"/>
        <v>0</v>
      </c>
      <c r="DD82" s="22">
        <f t="shared" si="8"/>
        <v>0</v>
      </c>
      <c r="DE82" s="22">
        <f t="shared" si="9"/>
        <v>0</v>
      </c>
      <c r="DF82" s="22">
        <f t="shared" si="10"/>
        <v>0</v>
      </c>
      <c r="DG82" s="54"/>
      <c r="DH82" s="54"/>
      <c r="DI82" s="54"/>
      <c r="DT82" s="38"/>
      <c r="DU82" s="38"/>
      <c r="DV82" s="38"/>
      <c r="DW82" s="38"/>
      <c r="DX82" s="38"/>
    </row>
    <row r="83" spans="6:128" ht="19.5" customHeight="1">
      <c r="F83" s="329">
        <v>12</v>
      </c>
      <c r="G83" s="329"/>
      <c r="H83" s="319"/>
      <c r="I83" s="320"/>
      <c r="J83" s="320"/>
      <c r="K83" s="320"/>
      <c r="L83" s="321"/>
      <c r="M83" s="319"/>
      <c r="N83" s="320"/>
      <c r="O83" s="320"/>
      <c r="P83" s="320"/>
      <c r="Q83" s="321"/>
      <c r="R83" s="331"/>
      <c r="S83" s="331"/>
      <c r="T83" s="331"/>
      <c r="U83" s="331"/>
      <c r="V83" s="305"/>
      <c r="W83" s="305"/>
      <c r="X83" s="305"/>
      <c r="Y83" s="305"/>
      <c r="Z83" s="305"/>
      <c r="AA83" s="305"/>
      <c r="AB83" s="305"/>
      <c r="AC83" s="305"/>
      <c r="AD83" s="304" t="str">
        <f t="shared" si="11"/>
        <v/>
      </c>
      <c r="AE83" s="304"/>
      <c r="AF83" s="304"/>
      <c r="AG83" s="303"/>
      <c r="AH83" s="303"/>
      <c r="AI83" s="303"/>
      <c r="AJ83" s="303"/>
      <c r="AK83" s="303"/>
      <c r="AL83" s="306"/>
      <c r="AM83" s="307"/>
      <c r="AN83" s="308"/>
      <c r="AO83" s="302" t="str">
        <f t="shared" si="12"/>
        <v/>
      </c>
      <c r="AP83" s="302"/>
      <c r="AQ83" s="302"/>
      <c r="AR83" s="302" t="str">
        <f t="shared" si="13"/>
        <v/>
      </c>
      <c r="AS83" s="302"/>
      <c r="AT83" s="302"/>
      <c r="AU83" s="302" t="str">
        <f t="shared" si="14"/>
        <v/>
      </c>
      <c r="AV83" s="302"/>
      <c r="AW83" s="302"/>
      <c r="AX83" s="302" t="str">
        <f t="shared" si="15"/>
        <v/>
      </c>
      <c r="AY83" s="302"/>
      <c r="AZ83" s="302"/>
      <c r="BA83" s="302" t="str">
        <f t="shared" si="16"/>
        <v/>
      </c>
      <c r="BB83" s="302"/>
      <c r="BC83" s="302"/>
      <c r="BD83" s="294"/>
      <c r="BE83" s="295"/>
      <c r="BF83" s="295"/>
      <c r="BG83" s="296"/>
      <c r="CE83" s="54">
        <v>12</v>
      </c>
      <c r="CF83" s="63" t="str">
        <f t="shared" si="17"/>
        <v/>
      </c>
      <c r="CG83" s="54" t="str">
        <f t="shared" si="18"/>
        <v/>
      </c>
      <c r="CH83" s="63" t="str">
        <f t="shared" si="19"/>
        <v/>
      </c>
      <c r="CI83" s="64" t="str">
        <f t="shared" si="20"/>
        <v/>
      </c>
      <c r="CJ83" s="54" t="str">
        <f t="shared" si="21"/>
        <v/>
      </c>
      <c r="CK83" s="54" t="str">
        <f t="shared" si="22"/>
        <v/>
      </c>
      <c r="CL83" s="54" t="str">
        <f t="shared" si="23"/>
        <v/>
      </c>
      <c r="CM83" s="54" t="str">
        <f t="shared" si="24"/>
        <v/>
      </c>
      <c r="CN83" s="54" t="str">
        <f t="shared" si="25"/>
        <v/>
      </c>
      <c r="CO83" s="54" t="str">
        <f t="shared" si="26"/>
        <v/>
      </c>
      <c r="CP83" s="54" t="str">
        <f t="shared" si="27"/>
        <v/>
      </c>
      <c r="CQ83" s="54" t="str">
        <f t="shared" si="28"/>
        <v/>
      </c>
      <c r="CR83" s="54" t="str">
        <f t="shared" si="29"/>
        <v/>
      </c>
      <c r="CS83" s="54" t="str">
        <f t="shared" si="30"/>
        <v/>
      </c>
      <c r="CT83" s="54" t="str">
        <f t="shared" si="31"/>
        <v/>
      </c>
      <c r="CV83" s="65" t="s">
        <v>26</v>
      </c>
      <c r="CW83" s="65">
        <f t="shared" si="2"/>
        <v>0</v>
      </c>
      <c r="CX83" s="22">
        <f t="shared" si="32"/>
        <v>0</v>
      </c>
      <c r="CY83" s="22">
        <f t="shared" si="3"/>
        <v>0</v>
      </c>
      <c r="CZ83" s="22">
        <f t="shared" si="4"/>
        <v>0</v>
      </c>
      <c r="DA83" s="22">
        <f t="shared" si="5"/>
        <v>0</v>
      </c>
      <c r="DB83" s="22">
        <f t="shared" si="6"/>
        <v>0</v>
      </c>
      <c r="DC83" s="22">
        <f t="shared" si="7"/>
        <v>0</v>
      </c>
      <c r="DD83" s="22">
        <f t="shared" si="8"/>
        <v>0</v>
      </c>
      <c r="DE83" s="22">
        <f t="shared" si="9"/>
        <v>0</v>
      </c>
      <c r="DF83" s="22">
        <f t="shared" si="10"/>
        <v>0</v>
      </c>
      <c r="DG83" s="54"/>
      <c r="DH83" s="54"/>
      <c r="DI83" s="54"/>
      <c r="DT83" s="38"/>
      <c r="DU83" s="38"/>
      <c r="DV83" s="38"/>
      <c r="DW83" s="38"/>
      <c r="DX83" s="38"/>
    </row>
    <row r="84" spans="6:128" ht="19.5" customHeight="1">
      <c r="F84" s="329">
        <v>13</v>
      </c>
      <c r="G84" s="329"/>
      <c r="H84" s="319"/>
      <c r="I84" s="320"/>
      <c r="J84" s="320"/>
      <c r="K84" s="320"/>
      <c r="L84" s="321"/>
      <c r="M84" s="319"/>
      <c r="N84" s="320"/>
      <c r="O84" s="320"/>
      <c r="P84" s="320"/>
      <c r="Q84" s="321"/>
      <c r="R84" s="331"/>
      <c r="S84" s="331"/>
      <c r="T84" s="331"/>
      <c r="U84" s="331"/>
      <c r="V84" s="305"/>
      <c r="W84" s="305"/>
      <c r="X84" s="305"/>
      <c r="Y84" s="305"/>
      <c r="Z84" s="305"/>
      <c r="AA84" s="305"/>
      <c r="AB84" s="305"/>
      <c r="AC84" s="305"/>
      <c r="AD84" s="304" t="str">
        <f t="shared" si="11"/>
        <v/>
      </c>
      <c r="AE84" s="304"/>
      <c r="AF84" s="304"/>
      <c r="AG84" s="303"/>
      <c r="AH84" s="303"/>
      <c r="AI84" s="303"/>
      <c r="AJ84" s="303"/>
      <c r="AK84" s="303"/>
      <c r="AL84" s="306"/>
      <c r="AM84" s="307"/>
      <c r="AN84" s="308"/>
      <c r="AO84" s="302" t="str">
        <f t="shared" si="12"/>
        <v/>
      </c>
      <c r="AP84" s="302"/>
      <c r="AQ84" s="302"/>
      <c r="AR84" s="302" t="str">
        <f t="shared" si="13"/>
        <v/>
      </c>
      <c r="AS84" s="302"/>
      <c r="AT84" s="302"/>
      <c r="AU84" s="302" t="str">
        <f t="shared" si="14"/>
        <v/>
      </c>
      <c r="AV84" s="302"/>
      <c r="AW84" s="302"/>
      <c r="AX84" s="302" t="str">
        <f t="shared" si="15"/>
        <v/>
      </c>
      <c r="AY84" s="302"/>
      <c r="AZ84" s="302"/>
      <c r="BA84" s="302" t="str">
        <f t="shared" si="16"/>
        <v/>
      </c>
      <c r="BB84" s="302"/>
      <c r="BC84" s="302"/>
      <c r="BD84" s="294"/>
      <c r="BE84" s="295"/>
      <c r="BF84" s="295"/>
      <c r="BG84" s="296"/>
      <c r="CE84" s="54">
        <v>13</v>
      </c>
      <c r="CF84" s="63" t="str">
        <f t="shared" si="17"/>
        <v/>
      </c>
      <c r="CG84" s="54" t="str">
        <f t="shared" si="18"/>
        <v/>
      </c>
      <c r="CH84" s="63" t="str">
        <f t="shared" si="19"/>
        <v/>
      </c>
      <c r="CI84" s="64" t="str">
        <f t="shared" si="20"/>
        <v/>
      </c>
      <c r="CJ84" s="54" t="str">
        <f t="shared" si="21"/>
        <v/>
      </c>
      <c r="CK84" s="54" t="str">
        <f t="shared" si="22"/>
        <v/>
      </c>
      <c r="CL84" s="54" t="str">
        <f t="shared" si="23"/>
        <v/>
      </c>
      <c r="CM84" s="54" t="str">
        <f t="shared" si="24"/>
        <v/>
      </c>
      <c r="CN84" s="54" t="str">
        <f t="shared" si="25"/>
        <v/>
      </c>
      <c r="CO84" s="54" t="str">
        <f t="shared" si="26"/>
        <v/>
      </c>
      <c r="CP84" s="54" t="str">
        <f t="shared" si="27"/>
        <v/>
      </c>
      <c r="CQ84" s="54" t="str">
        <f t="shared" si="28"/>
        <v/>
      </c>
      <c r="CR84" s="54" t="str">
        <f t="shared" si="29"/>
        <v/>
      </c>
      <c r="CS84" s="54" t="str">
        <f t="shared" si="30"/>
        <v/>
      </c>
      <c r="CT84" s="54" t="str">
        <f t="shared" si="31"/>
        <v/>
      </c>
      <c r="CV84" s="65" t="s">
        <v>27</v>
      </c>
      <c r="CW84" s="65">
        <f t="shared" si="2"/>
        <v>0</v>
      </c>
      <c r="CX84" s="22">
        <f t="shared" si="32"/>
        <v>0</v>
      </c>
      <c r="CY84" s="22">
        <f t="shared" si="3"/>
        <v>0</v>
      </c>
      <c r="CZ84" s="22">
        <f t="shared" si="4"/>
        <v>0</v>
      </c>
      <c r="DA84" s="22">
        <f t="shared" si="5"/>
        <v>0</v>
      </c>
      <c r="DB84" s="22">
        <f t="shared" si="6"/>
        <v>0</v>
      </c>
      <c r="DC84" s="22">
        <f t="shared" si="7"/>
        <v>0</v>
      </c>
      <c r="DD84" s="22">
        <f t="shared" si="8"/>
        <v>0</v>
      </c>
      <c r="DE84" s="22">
        <f t="shared" si="9"/>
        <v>0</v>
      </c>
      <c r="DF84" s="22">
        <f t="shared" si="10"/>
        <v>0</v>
      </c>
      <c r="DG84" s="54"/>
      <c r="DH84" s="54"/>
      <c r="DI84" s="54"/>
      <c r="DT84" s="38"/>
      <c r="DU84" s="38"/>
      <c r="DV84" s="38"/>
      <c r="DW84" s="38"/>
      <c r="DX84" s="38"/>
    </row>
    <row r="85" spans="6:128" ht="19.5" customHeight="1">
      <c r="F85" s="329">
        <v>14</v>
      </c>
      <c r="G85" s="329"/>
      <c r="H85" s="319"/>
      <c r="I85" s="320"/>
      <c r="J85" s="320"/>
      <c r="K85" s="320"/>
      <c r="L85" s="321"/>
      <c r="M85" s="319"/>
      <c r="N85" s="320"/>
      <c r="O85" s="320"/>
      <c r="P85" s="320"/>
      <c r="Q85" s="321"/>
      <c r="R85" s="331"/>
      <c r="S85" s="331"/>
      <c r="T85" s="331"/>
      <c r="U85" s="331"/>
      <c r="V85" s="305"/>
      <c r="W85" s="305"/>
      <c r="X85" s="305"/>
      <c r="Y85" s="305"/>
      <c r="Z85" s="305"/>
      <c r="AA85" s="305"/>
      <c r="AB85" s="305"/>
      <c r="AC85" s="305"/>
      <c r="AD85" s="304" t="str">
        <f t="shared" si="11"/>
        <v/>
      </c>
      <c r="AE85" s="304"/>
      <c r="AF85" s="304"/>
      <c r="AG85" s="303"/>
      <c r="AH85" s="303"/>
      <c r="AI85" s="303"/>
      <c r="AJ85" s="303"/>
      <c r="AK85" s="303"/>
      <c r="AL85" s="306"/>
      <c r="AM85" s="307"/>
      <c r="AN85" s="308"/>
      <c r="AO85" s="302" t="str">
        <f t="shared" si="12"/>
        <v/>
      </c>
      <c r="AP85" s="302"/>
      <c r="AQ85" s="302"/>
      <c r="AR85" s="302" t="str">
        <f t="shared" si="13"/>
        <v/>
      </c>
      <c r="AS85" s="302"/>
      <c r="AT85" s="302"/>
      <c r="AU85" s="302" t="str">
        <f t="shared" si="14"/>
        <v/>
      </c>
      <c r="AV85" s="302"/>
      <c r="AW85" s="302"/>
      <c r="AX85" s="302" t="str">
        <f t="shared" si="15"/>
        <v/>
      </c>
      <c r="AY85" s="302"/>
      <c r="AZ85" s="302"/>
      <c r="BA85" s="302" t="str">
        <f t="shared" si="16"/>
        <v/>
      </c>
      <c r="BB85" s="302"/>
      <c r="BC85" s="302"/>
      <c r="BD85" s="294"/>
      <c r="BE85" s="295"/>
      <c r="BF85" s="295"/>
      <c r="BG85" s="296"/>
      <c r="CE85" s="54">
        <v>14</v>
      </c>
      <c r="CF85" s="63" t="str">
        <f t="shared" si="17"/>
        <v/>
      </c>
      <c r="CG85" s="54" t="str">
        <f t="shared" si="18"/>
        <v/>
      </c>
      <c r="CH85" s="63" t="str">
        <f t="shared" si="19"/>
        <v/>
      </c>
      <c r="CI85" s="64" t="str">
        <f t="shared" si="20"/>
        <v/>
      </c>
      <c r="CJ85" s="54" t="str">
        <f t="shared" si="21"/>
        <v/>
      </c>
      <c r="CK85" s="54" t="str">
        <f t="shared" si="22"/>
        <v/>
      </c>
      <c r="CL85" s="54" t="str">
        <f t="shared" si="23"/>
        <v/>
      </c>
      <c r="CM85" s="54" t="str">
        <f t="shared" si="24"/>
        <v/>
      </c>
      <c r="CN85" s="54" t="str">
        <f t="shared" si="25"/>
        <v/>
      </c>
      <c r="CO85" s="54" t="str">
        <f t="shared" si="26"/>
        <v/>
      </c>
      <c r="CP85" s="54" t="str">
        <f t="shared" si="27"/>
        <v/>
      </c>
      <c r="CQ85" s="54" t="str">
        <f t="shared" si="28"/>
        <v/>
      </c>
      <c r="CR85" s="54" t="str">
        <f t="shared" si="29"/>
        <v/>
      </c>
      <c r="CS85" s="54" t="str">
        <f t="shared" si="30"/>
        <v/>
      </c>
      <c r="CT85" s="54" t="str">
        <f t="shared" si="31"/>
        <v/>
      </c>
      <c r="CV85" s="65" t="s">
        <v>28</v>
      </c>
      <c r="CW85" s="65">
        <f t="shared" si="2"/>
        <v>0</v>
      </c>
      <c r="CX85" s="22">
        <f t="shared" si="32"/>
        <v>0</v>
      </c>
      <c r="CY85" s="22">
        <f t="shared" si="3"/>
        <v>0</v>
      </c>
      <c r="CZ85" s="22">
        <f t="shared" si="4"/>
        <v>0</v>
      </c>
      <c r="DA85" s="22">
        <f t="shared" si="5"/>
        <v>0</v>
      </c>
      <c r="DB85" s="22">
        <f t="shared" si="6"/>
        <v>0</v>
      </c>
      <c r="DC85" s="22">
        <f t="shared" si="7"/>
        <v>0</v>
      </c>
      <c r="DD85" s="22">
        <f t="shared" si="8"/>
        <v>0</v>
      </c>
      <c r="DE85" s="22">
        <f t="shared" si="9"/>
        <v>0</v>
      </c>
      <c r="DF85" s="22">
        <f t="shared" si="10"/>
        <v>0</v>
      </c>
      <c r="DG85" s="54"/>
      <c r="DH85" s="54"/>
      <c r="DI85" s="54"/>
      <c r="DT85" s="38"/>
      <c r="DU85" s="38"/>
      <c r="DV85" s="38"/>
      <c r="DW85" s="38"/>
      <c r="DX85" s="38"/>
    </row>
    <row r="86" spans="6:128" ht="19.5" customHeight="1">
      <c r="F86" s="329">
        <v>15</v>
      </c>
      <c r="G86" s="329"/>
      <c r="H86" s="319"/>
      <c r="I86" s="320"/>
      <c r="J86" s="320"/>
      <c r="K86" s="320"/>
      <c r="L86" s="321"/>
      <c r="M86" s="319"/>
      <c r="N86" s="320"/>
      <c r="O86" s="320"/>
      <c r="P86" s="320"/>
      <c r="Q86" s="321"/>
      <c r="R86" s="331"/>
      <c r="S86" s="331"/>
      <c r="T86" s="331"/>
      <c r="U86" s="331"/>
      <c r="V86" s="305"/>
      <c r="W86" s="305"/>
      <c r="X86" s="305"/>
      <c r="Y86" s="305"/>
      <c r="Z86" s="305"/>
      <c r="AA86" s="305"/>
      <c r="AB86" s="305"/>
      <c r="AC86" s="305"/>
      <c r="AD86" s="304" t="str">
        <f t="shared" si="11"/>
        <v/>
      </c>
      <c r="AE86" s="304"/>
      <c r="AF86" s="304"/>
      <c r="AG86" s="303"/>
      <c r="AH86" s="303"/>
      <c r="AI86" s="303"/>
      <c r="AJ86" s="303"/>
      <c r="AK86" s="303"/>
      <c r="AL86" s="306"/>
      <c r="AM86" s="307"/>
      <c r="AN86" s="308"/>
      <c r="AO86" s="302" t="str">
        <f t="shared" si="12"/>
        <v/>
      </c>
      <c r="AP86" s="302"/>
      <c r="AQ86" s="302"/>
      <c r="AR86" s="302" t="str">
        <f t="shared" si="13"/>
        <v/>
      </c>
      <c r="AS86" s="302"/>
      <c r="AT86" s="302"/>
      <c r="AU86" s="302" t="str">
        <f t="shared" si="14"/>
        <v/>
      </c>
      <c r="AV86" s="302"/>
      <c r="AW86" s="302"/>
      <c r="AX86" s="302" t="str">
        <f t="shared" si="15"/>
        <v/>
      </c>
      <c r="AY86" s="302"/>
      <c r="AZ86" s="302"/>
      <c r="BA86" s="302" t="str">
        <f t="shared" si="16"/>
        <v/>
      </c>
      <c r="BB86" s="302"/>
      <c r="BC86" s="302"/>
      <c r="BD86" s="294"/>
      <c r="BE86" s="295"/>
      <c r="BF86" s="295"/>
      <c r="BG86" s="296"/>
      <c r="BK86" s="23"/>
      <c r="BL86" s="23"/>
      <c r="BM86" s="23"/>
      <c r="BN86" s="23"/>
      <c r="BO86" s="23"/>
      <c r="BP86" s="23"/>
      <c r="BQ86" s="23"/>
      <c r="BR86" s="23"/>
      <c r="BS86" s="23"/>
      <c r="BT86" s="23"/>
      <c r="BU86" s="23"/>
      <c r="BV86" s="23"/>
      <c r="BW86" s="23"/>
      <c r="BX86" s="23"/>
      <c r="BY86" s="23"/>
      <c r="BZ86" s="23"/>
      <c r="CA86" s="23"/>
      <c r="CB86" s="23"/>
      <c r="CE86" s="54">
        <v>15</v>
      </c>
      <c r="CF86" s="63" t="str">
        <f t="shared" si="17"/>
        <v/>
      </c>
      <c r="CG86" s="54" t="str">
        <f t="shared" si="18"/>
        <v/>
      </c>
      <c r="CH86" s="63" t="str">
        <f t="shared" si="19"/>
        <v/>
      </c>
      <c r="CI86" s="64" t="str">
        <f t="shared" si="20"/>
        <v/>
      </c>
      <c r="CJ86" s="54" t="str">
        <f t="shared" si="21"/>
        <v/>
      </c>
      <c r="CK86" s="54" t="str">
        <f t="shared" si="22"/>
        <v/>
      </c>
      <c r="CL86" s="54" t="str">
        <f t="shared" si="23"/>
        <v/>
      </c>
      <c r="CM86" s="54" t="str">
        <f t="shared" si="24"/>
        <v/>
      </c>
      <c r="CN86" s="54" t="str">
        <f t="shared" si="25"/>
        <v/>
      </c>
      <c r="CO86" s="54" t="str">
        <f t="shared" si="26"/>
        <v/>
      </c>
      <c r="CP86" s="54" t="str">
        <f t="shared" si="27"/>
        <v/>
      </c>
      <c r="CQ86" s="54" t="str">
        <f t="shared" si="28"/>
        <v/>
      </c>
      <c r="CR86" s="54" t="str">
        <f t="shared" si="29"/>
        <v/>
      </c>
      <c r="CS86" s="54" t="str">
        <f t="shared" si="30"/>
        <v/>
      </c>
      <c r="CT86" s="54" t="str">
        <f t="shared" si="31"/>
        <v/>
      </c>
      <c r="CV86" s="65" t="s">
        <v>29</v>
      </c>
      <c r="CW86" s="65">
        <f t="shared" si="2"/>
        <v>0</v>
      </c>
      <c r="CX86" s="22">
        <f t="shared" si="32"/>
        <v>0</v>
      </c>
      <c r="CY86" s="22">
        <f t="shared" si="3"/>
        <v>0</v>
      </c>
      <c r="CZ86" s="22">
        <f t="shared" si="4"/>
        <v>0</v>
      </c>
      <c r="DA86" s="22">
        <f t="shared" si="5"/>
        <v>0</v>
      </c>
      <c r="DB86" s="22">
        <f t="shared" si="6"/>
        <v>0</v>
      </c>
      <c r="DC86" s="22">
        <f t="shared" si="7"/>
        <v>0</v>
      </c>
      <c r="DD86" s="22">
        <f t="shared" si="8"/>
        <v>0</v>
      </c>
      <c r="DE86" s="22">
        <f t="shared" si="9"/>
        <v>0</v>
      </c>
      <c r="DF86" s="22">
        <f t="shared" si="10"/>
        <v>0</v>
      </c>
      <c r="DG86" s="54"/>
      <c r="DH86" s="54"/>
      <c r="DI86" s="54"/>
      <c r="DT86" s="38"/>
      <c r="DU86" s="38"/>
      <c r="DV86" s="38"/>
      <c r="DW86" s="38"/>
      <c r="DX86" s="38"/>
    </row>
    <row r="87" spans="6:128" ht="19.5" customHeight="1">
      <c r="F87" s="329">
        <v>16</v>
      </c>
      <c r="G87" s="329"/>
      <c r="H87" s="319"/>
      <c r="I87" s="320"/>
      <c r="J87" s="320"/>
      <c r="K87" s="320"/>
      <c r="L87" s="321"/>
      <c r="M87" s="319"/>
      <c r="N87" s="320"/>
      <c r="O87" s="320"/>
      <c r="P87" s="320"/>
      <c r="Q87" s="321"/>
      <c r="R87" s="331"/>
      <c r="S87" s="331"/>
      <c r="T87" s="331"/>
      <c r="U87" s="331"/>
      <c r="V87" s="305"/>
      <c r="W87" s="305"/>
      <c r="X87" s="305"/>
      <c r="Y87" s="305"/>
      <c r="Z87" s="305"/>
      <c r="AA87" s="305"/>
      <c r="AB87" s="305"/>
      <c r="AC87" s="305"/>
      <c r="AD87" s="304" t="str">
        <f t="shared" si="11"/>
        <v/>
      </c>
      <c r="AE87" s="304"/>
      <c r="AF87" s="304"/>
      <c r="AG87" s="303"/>
      <c r="AH87" s="303"/>
      <c r="AI87" s="303"/>
      <c r="AJ87" s="303"/>
      <c r="AK87" s="303"/>
      <c r="AL87" s="306"/>
      <c r="AM87" s="307"/>
      <c r="AN87" s="308"/>
      <c r="AO87" s="302" t="str">
        <f t="shared" si="12"/>
        <v/>
      </c>
      <c r="AP87" s="302"/>
      <c r="AQ87" s="302"/>
      <c r="AR87" s="302" t="str">
        <f t="shared" si="13"/>
        <v/>
      </c>
      <c r="AS87" s="302"/>
      <c r="AT87" s="302"/>
      <c r="AU87" s="302" t="str">
        <f t="shared" si="14"/>
        <v/>
      </c>
      <c r="AV87" s="302"/>
      <c r="AW87" s="302"/>
      <c r="AX87" s="302" t="str">
        <f t="shared" si="15"/>
        <v/>
      </c>
      <c r="AY87" s="302"/>
      <c r="AZ87" s="302"/>
      <c r="BA87" s="302" t="str">
        <f t="shared" si="16"/>
        <v/>
      </c>
      <c r="BB87" s="302"/>
      <c r="BC87" s="302"/>
      <c r="BD87" s="294"/>
      <c r="BE87" s="295"/>
      <c r="BF87" s="295"/>
      <c r="BG87" s="296"/>
      <c r="BK87" s="23"/>
      <c r="BL87" s="23"/>
      <c r="BM87" s="23"/>
      <c r="BN87" s="23"/>
      <c r="BO87" s="23"/>
      <c r="BP87" s="23"/>
      <c r="BQ87" s="23"/>
      <c r="BR87" s="23"/>
      <c r="BS87" s="23"/>
      <c r="BT87" s="23"/>
      <c r="BU87" s="23"/>
      <c r="BV87" s="23"/>
      <c r="BW87" s="23"/>
      <c r="BX87" s="23"/>
      <c r="BY87" s="23"/>
      <c r="BZ87" s="23"/>
      <c r="CA87" s="23"/>
      <c r="CB87" s="23"/>
      <c r="CE87" s="54">
        <v>16</v>
      </c>
      <c r="CF87" s="63" t="str">
        <f t="shared" si="17"/>
        <v/>
      </c>
      <c r="CG87" s="54" t="str">
        <f t="shared" si="18"/>
        <v/>
      </c>
      <c r="CH87" s="63" t="str">
        <f t="shared" si="19"/>
        <v/>
      </c>
      <c r="CI87" s="64" t="str">
        <f t="shared" si="20"/>
        <v/>
      </c>
      <c r="CJ87" s="54" t="str">
        <f t="shared" si="21"/>
        <v/>
      </c>
      <c r="CK87" s="54" t="str">
        <f t="shared" si="22"/>
        <v/>
      </c>
      <c r="CL87" s="54" t="str">
        <f t="shared" si="23"/>
        <v/>
      </c>
      <c r="CM87" s="54" t="str">
        <f t="shared" si="24"/>
        <v/>
      </c>
      <c r="CN87" s="54" t="str">
        <f t="shared" si="25"/>
        <v/>
      </c>
      <c r="CO87" s="54" t="str">
        <f t="shared" si="26"/>
        <v/>
      </c>
      <c r="CP87" s="54" t="str">
        <f t="shared" si="27"/>
        <v/>
      </c>
      <c r="CQ87" s="54" t="str">
        <f t="shared" si="28"/>
        <v/>
      </c>
      <c r="CR87" s="54" t="str">
        <f t="shared" si="29"/>
        <v/>
      </c>
      <c r="CS87" s="54" t="str">
        <f t="shared" si="30"/>
        <v/>
      </c>
      <c r="CT87" s="54" t="str">
        <f t="shared" si="31"/>
        <v/>
      </c>
      <c r="CV87" s="65" t="s">
        <v>30</v>
      </c>
      <c r="CW87" s="65">
        <f t="shared" si="2"/>
        <v>0</v>
      </c>
      <c r="CX87" s="22">
        <f t="shared" si="32"/>
        <v>0</v>
      </c>
      <c r="CY87" s="22">
        <f t="shared" si="3"/>
        <v>0</v>
      </c>
      <c r="CZ87" s="22">
        <f t="shared" si="4"/>
        <v>0</v>
      </c>
      <c r="DA87" s="22">
        <f t="shared" si="5"/>
        <v>0</v>
      </c>
      <c r="DB87" s="22">
        <f t="shared" si="6"/>
        <v>0</v>
      </c>
      <c r="DC87" s="22">
        <f t="shared" si="7"/>
        <v>0</v>
      </c>
      <c r="DD87" s="22">
        <f t="shared" si="8"/>
        <v>0</v>
      </c>
      <c r="DE87" s="22">
        <f t="shared" si="9"/>
        <v>0</v>
      </c>
      <c r="DF87" s="22">
        <f t="shared" si="10"/>
        <v>0</v>
      </c>
      <c r="DG87" s="54"/>
      <c r="DH87" s="54"/>
      <c r="DI87" s="54"/>
      <c r="DT87" s="38"/>
      <c r="DU87" s="38"/>
      <c r="DV87" s="38"/>
      <c r="DW87" s="38"/>
      <c r="DX87" s="38"/>
    </row>
    <row r="88" spans="6:128" ht="19.5" customHeight="1">
      <c r="F88" s="329">
        <v>17</v>
      </c>
      <c r="G88" s="329"/>
      <c r="H88" s="319"/>
      <c r="I88" s="320"/>
      <c r="J88" s="320"/>
      <c r="K88" s="320"/>
      <c r="L88" s="321"/>
      <c r="M88" s="319"/>
      <c r="N88" s="320"/>
      <c r="O88" s="320"/>
      <c r="P88" s="320"/>
      <c r="Q88" s="321"/>
      <c r="R88" s="331"/>
      <c r="S88" s="331"/>
      <c r="T88" s="331"/>
      <c r="U88" s="331"/>
      <c r="V88" s="305"/>
      <c r="W88" s="305"/>
      <c r="X88" s="305"/>
      <c r="Y88" s="305"/>
      <c r="Z88" s="305"/>
      <c r="AA88" s="305"/>
      <c r="AB88" s="305"/>
      <c r="AC88" s="305"/>
      <c r="AD88" s="304" t="str">
        <f t="shared" si="11"/>
        <v/>
      </c>
      <c r="AE88" s="304"/>
      <c r="AF88" s="304"/>
      <c r="AG88" s="303"/>
      <c r="AH88" s="303"/>
      <c r="AI88" s="303"/>
      <c r="AJ88" s="303"/>
      <c r="AK88" s="303"/>
      <c r="AL88" s="306"/>
      <c r="AM88" s="307"/>
      <c r="AN88" s="308"/>
      <c r="AO88" s="302" t="str">
        <f t="shared" si="12"/>
        <v/>
      </c>
      <c r="AP88" s="302"/>
      <c r="AQ88" s="302"/>
      <c r="AR88" s="302" t="str">
        <f t="shared" si="13"/>
        <v/>
      </c>
      <c r="AS88" s="302"/>
      <c r="AT88" s="302"/>
      <c r="AU88" s="302" t="str">
        <f t="shared" si="14"/>
        <v/>
      </c>
      <c r="AV88" s="302"/>
      <c r="AW88" s="302"/>
      <c r="AX88" s="302" t="str">
        <f t="shared" si="15"/>
        <v/>
      </c>
      <c r="AY88" s="302"/>
      <c r="AZ88" s="302"/>
      <c r="BA88" s="302" t="str">
        <f t="shared" si="16"/>
        <v/>
      </c>
      <c r="BB88" s="302"/>
      <c r="BC88" s="302"/>
      <c r="BD88" s="294"/>
      <c r="BE88" s="295"/>
      <c r="BF88" s="295"/>
      <c r="BG88" s="296"/>
      <c r="BK88" s="23"/>
      <c r="BL88" s="23"/>
      <c r="BM88" s="23"/>
      <c r="BN88" s="23"/>
      <c r="BO88" s="23"/>
      <c r="BP88" s="23"/>
      <c r="BQ88" s="23"/>
      <c r="BR88" s="23"/>
      <c r="BS88" s="23"/>
      <c r="BT88" s="23"/>
      <c r="BU88" s="23"/>
      <c r="BV88" s="23"/>
      <c r="BW88" s="23"/>
      <c r="BX88" s="23"/>
      <c r="BY88" s="23"/>
      <c r="BZ88" s="23"/>
      <c r="CA88" s="23"/>
      <c r="CB88" s="23"/>
      <c r="CE88" s="54">
        <v>17</v>
      </c>
      <c r="CF88" s="63" t="str">
        <f t="shared" si="17"/>
        <v/>
      </c>
      <c r="CG88" s="54" t="str">
        <f t="shared" si="18"/>
        <v/>
      </c>
      <c r="CH88" s="63" t="str">
        <f t="shared" si="19"/>
        <v/>
      </c>
      <c r="CI88" s="64" t="str">
        <f t="shared" si="20"/>
        <v/>
      </c>
      <c r="CJ88" s="54" t="str">
        <f t="shared" si="21"/>
        <v/>
      </c>
      <c r="CK88" s="54" t="str">
        <f t="shared" si="22"/>
        <v/>
      </c>
      <c r="CL88" s="54" t="str">
        <f t="shared" si="23"/>
        <v/>
      </c>
      <c r="CM88" s="54" t="str">
        <f t="shared" si="24"/>
        <v/>
      </c>
      <c r="CN88" s="54" t="str">
        <f t="shared" si="25"/>
        <v/>
      </c>
      <c r="CO88" s="54" t="str">
        <f t="shared" si="26"/>
        <v/>
      </c>
      <c r="CP88" s="54" t="str">
        <f t="shared" si="27"/>
        <v/>
      </c>
      <c r="CQ88" s="54" t="str">
        <f t="shared" si="28"/>
        <v/>
      </c>
      <c r="CR88" s="54" t="str">
        <f t="shared" si="29"/>
        <v/>
      </c>
      <c r="CS88" s="54" t="str">
        <f t="shared" si="30"/>
        <v/>
      </c>
      <c r="CT88" s="54" t="str">
        <f t="shared" si="31"/>
        <v/>
      </c>
      <c r="CV88" s="65" t="s">
        <v>31</v>
      </c>
      <c r="CW88" s="65">
        <f t="shared" si="2"/>
        <v>0</v>
      </c>
      <c r="CX88" s="22">
        <f t="shared" si="32"/>
        <v>0</v>
      </c>
      <c r="CY88" s="22">
        <f t="shared" si="3"/>
        <v>0</v>
      </c>
      <c r="CZ88" s="22">
        <f t="shared" si="4"/>
        <v>0</v>
      </c>
      <c r="DA88" s="22">
        <f t="shared" si="5"/>
        <v>0</v>
      </c>
      <c r="DB88" s="22">
        <f t="shared" si="6"/>
        <v>0</v>
      </c>
      <c r="DC88" s="22">
        <f t="shared" si="7"/>
        <v>0</v>
      </c>
      <c r="DD88" s="22">
        <f t="shared" si="8"/>
        <v>0</v>
      </c>
      <c r="DE88" s="22">
        <f t="shared" si="9"/>
        <v>0</v>
      </c>
      <c r="DF88" s="22">
        <f t="shared" si="10"/>
        <v>0</v>
      </c>
      <c r="DG88" s="54"/>
      <c r="DH88" s="54"/>
      <c r="DI88" s="54"/>
      <c r="DT88" s="38"/>
      <c r="DU88" s="38"/>
      <c r="DV88" s="38"/>
      <c r="DW88" s="38"/>
      <c r="DX88" s="38"/>
    </row>
    <row r="89" spans="6:128" ht="19.5" customHeight="1">
      <c r="F89" s="329">
        <v>18</v>
      </c>
      <c r="G89" s="329"/>
      <c r="H89" s="319"/>
      <c r="I89" s="320"/>
      <c r="J89" s="320"/>
      <c r="K89" s="320"/>
      <c r="L89" s="321"/>
      <c r="M89" s="319"/>
      <c r="N89" s="320"/>
      <c r="O89" s="320"/>
      <c r="P89" s="320"/>
      <c r="Q89" s="321"/>
      <c r="R89" s="331"/>
      <c r="S89" s="331"/>
      <c r="T89" s="331"/>
      <c r="U89" s="331"/>
      <c r="V89" s="305"/>
      <c r="W89" s="305"/>
      <c r="X89" s="305"/>
      <c r="Y89" s="305"/>
      <c r="Z89" s="305"/>
      <c r="AA89" s="305"/>
      <c r="AB89" s="305"/>
      <c r="AC89" s="305"/>
      <c r="AD89" s="304" t="str">
        <f t="shared" si="11"/>
        <v/>
      </c>
      <c r="AE89" s="304"/>
      <c r="AF89" s="304"/>
      <c r="AG89" s="303"/>
      <c r="AH89" s="303"/>
      <c r="AI89" s="303"/>
      <c r="AJ89" s="303"/>
      <c r="AK89" s="303"/>
      <c r="AL89" s="306"/>
      <c r="AM89" s="307"/>
      <c r="AN89" s="308"/>
      <c r="AO89" s="302" t="str">
        <f t="shared" si="12"/>
        <v/>
      </c>
      <c r="AP89" s="302"/>
      <c r="AQ89" s="302"/>
      <c r="AR89" s="302" t="str">
        <f t="shared" si="13"/>
        <v/>
      </c>
      <c r="AS89" s="302"/>
      <c r="AT89" s="302"/>
      <c r="AU89" s="302" t="str">
        <f t="shared" si="14"/>
        <v/>
      </c>
      <c r="AV89" s="302"/>
      <c r="AW89" s="302"/>
      <c r="AX89" s="302" t="str">
        <f t="shared" si="15"/>
        <v/>
      </c>
      <c r="AY89" s="302"/>
      <c r="AZ89" s="302"/>
      <c r="BA89" s="302" t="str">
        <f t="shared" si="16"/>
        <v/>
      </c>
      <c r="BB89" s="302"/>
      <c r="BC89" s="302"/>
      <c r="BD89" s="294"/>
      <c r="BE89" s="295"/>
      <c r="BF89" s="295"/>
      <c r="BG89" s="296"/>
      <c r="BK89" s="23"/>
      <c r="BL89" s="23"/>
      <c r="BM89" s="23"/>
      <c r="BN89" s="23"/>
      <c r="BO89" s="23"/>
      <c r="BP89" s="23"/>
      <c r="BQ89" s="23"/>
      <c r="BR89" s="23"/>
      <c r="BS89" s="23"/>
      <c r="BT89" s="23"/>
      <c r="BU89" s="23"/>
      <c r="BV89" s="23"/>
      <c r="BW89" s="23"/>
      <c r="BX89" s="23"/>
      <c r="BY89" s="23"/>
      <c r="BZ89" s="23"/>
      <c r="CA89" s="23"/>
      <c r="CB89" s="23"/>
      <c r="CE89" s="54">
        <v>18</v>
      </c>
      <c r="CF89" s="63" t="str">
        <f t="shared" si="17"/>
        <v/>
      </c>
      <c r="CG89" s="54" t="str">
        <f t="shared" si="18"/>
        <v/>
      </c>
      <c r="CH89" s="63" t="str">
        <f t="shared" si="19"/>
        <v/>
      </c>
      <c r="CI89" s="64" t="str">
        <f t="shared" si="20"/>
        <v/>
      </c>
      <c r="CJ89" s="54" t="str">
        <f t="shared" si="21"/>
        <v/>
      </c>
      <c r="CK89" s="54" t="str">
        <f t="shared" si="22"/>
        <v/>
      </c>
      <c r="CL89" s="54" t="str">
        <f t="shared" si="23"/>
        <v/>
      </c>
      <c r="CM89" s="54" t="str">
        <f t="shared" si="24"/>
        <v/>
      </c>
      <c r="CN89" s="54" t="str">
        <f t="shared" si="25"/>
        <v/>
      </c>
      <c r="CO89" s="54" t="str">
        <f t="shared" si="26"/>
        <v/>
      </c>
      <c r="CP89" s="54" t="str">
        <f t="shared" si="27"/>
        <v/>
      </c>
      <c r="CQ89" s="54" t="str">
        <f t="shared" si="28"/>
        <v/>
      </c>
      <c r="CR89" s="54" t="str">
        <f t="shared" si="29"/>
        <v/>
      </c>
      <c r="CS89" s="54" t="str">
        <f t="shared" si="30"/>
        <v/>
      </c>
      <c r="CT89" s="54" t="str">
        <f t="shared" si="31"/>
        <v/>
      </c>
      <c r="CV89" s="65" t="s">
        <v>32</v>
      </c>
      <c r="CW89" s="65">
        <f t="shared" si="2"/>
        <v>0</v>
      </c>
      <c r="CX89" s="22">
        <f t="shared" si="32"/>
        <v>0</v>
      </c>
      <c r="CY89" s="22">
        <f t="shared" si="3"/>
        <v>0</v>
      </c>
      <c r="CZ89" s="22">
        <f t="shared" si="4"/>
        <v>0</v>
      </c>
      <c r="DA89" s="22">
        <f t="shared" si="5"/>
        <v>0</v>
      </c>
      <c r="DB89" s="22">
        <f t="shared" si="6"/>
        <v>0</v>
      </c>
      <c r="DC89" s="22">
        <f t="shared" si="7"/>
        <v>0</v>
      </c>
      <c r="DD89" s="22">
        <f t="shared" si="8"/>
        <v>0</v>
      </c>
      <c r="DE89" s="22">
        <f t="shared" si="9"/>
        <v>0</v>
      </c>
      <c r="DF89" s="22">
        <f t="shared" si="10"/>
        <v>0</v>
      </c>
      <c r="DG89" s="54"/>
      <c r="DH89" s="54"/>
      <c r="DI89" s="54"/>
      <c r="DT89" s="38"/>
      <c r="DU89" s="38"/>
      <c r="DV89" s="38"/>
      <c r="DW89" s="38"/>
      <c r="DX89" s="38"/>
    </row>
    <row r="90" spans="6:128" ht="19.5" customHeight="1">
      <c r="F90" s="329">
        <v>19</v>
      </c>
      <c r="G90" s="329"/>
      <c r="H90" s="319"/>
      <c r="I90" s="320"/>
      <c r="J90" s="320"/>
      <c r="K90" s="320"/>
      <c r="L90" s="321"/>
      <c r="M90" s="319"/>
      <c r="N90" s="320"/>
      <c r="O90" s="320"/>
      <c r="P90" s="320"/>
      <c r="Q90" s="321"/>
      <c r="R90" s="331"/>
      <c r="S90" s="331"/>
      <c r="T90" s="331"/>
      <c r="U90" s="331"/>
      <c r="V90" s="305"/>
      <c r="W90" s="305"/>
      <c r="X90" s="305"/>
      <c r="Y90" s="305"/>
      <c r="Z90" s="305"/>
      <c r="AA90" s="305"/>
      <c r="AB90" s="305"/>
      <c r="AC90" s="305"/>
      <c r="AD90" s="304" t="str">
        <f t="shared" si="11"/>
        <v/>
      </c>
      <c r="AE90" s="304"/>
      <c r="AF90" s="304"/>
      <c r="AG90" s="303"/>
      <c r="AH90" s="303"/>
      <c r="AI90" s="303"/>
      <c r="AJ90" s="303"/>
      <c r="AK90" s="303"/>
      <c r="AL90" s="306"/>
      <c r="AM90" s="307"/>
      <c r="AN90" s="308"/>
      <c r="AO90" s="302" t="str">
        <f t="shared" si="12"/>
        <v/>
      </c>
      <c r="AP90" s="302"/>
      <c r="AQ90" s="302"/>
      <c r="AR90" s="302" t="str">
        <f t="shared" si="13"/>
        <v/>
      </c>
      <c r="AS90" s="302"/>
      <c r="AT90" s="302"/>
      <c r="AU90" s="302" t="str">
        <f t="shared" si="14"/>
        <v/>
      </c>
      <c r="AV90" s="302"/>
      <c r="AW90" s="302"/>
      <c r="AX90" s="302" t="str">
        <f t="shared" si="15"/>
        <v/>
      </c>
      <c r="AY90" s="302"/>
      <c r="AZ90" s="302"/>
      <c r="BA90" s="302" t="str">
        <f t="shared" si="16"/>
        <v/>
      </c>
      <c r="BB90" s="302"/>
      <c r="BC90" s="302"/>
      <c r="BD90" s="294"/>
      <c r="BE90" s="295"/>
      <c r="BF90" s="295"/>
      <c r="BG90" s="296"/>
      <c r="BK90" s="23"/>
      <c r="BL90" s="23"/>
      <c r="BM90" s="23"/>
      <c r="BN90" s="23"/>
      <c r="BO90" s="23"/>
      <c r="BP90" s="23"/>
      <c r="BQ90" s="23"/>
      <c r="BR90" s="23"/>
      <c r="BS90" s="23"/>
      <c r="BT90" s="23"/>
      <c r="BU90" s="23"/>
      <c r="BV90" s="23"/>
      <c r="BW90" s="23"/>
      <c r="BX90" s="23"/>
      <c r="BY90" s="23"/>
      <c r="BZ90" s="23"/>
      <c r="CA90" s="23"/>
      <c r="CB90" s="23"/>
      <c r="CE90" s="54">
        <v>19</v>
      </c>
      <c r="CF90" s="63" t="str">
        <f t="shared" si="17"/>
        <v/>
      </c>
      <c r="CG90" s="54" t="str">
        <f t="shared" si="18"/>
        <v/>
      </c>
      <c r="CH90" s="63" t="str">
        <f t="shared" si="19"/>
        <v/>
      </c>
      <c r="CI90" s="64" t="str">
        <f t="shared" si="20"/>
        <v/>
      </c>
      <c r="CJ90" s="54" t="str">
        <f t="shared" si="21"/>
        <v/>
      </c>
      <c r="CK90" s="54" t="str">
        <f t="shared" si="22"/>
        <v/>
      </c>
      <c r="CL90" s="54" t="str">
        <f t="shared" si="23"/>
        <v/>
      </c>
      <c r="CM90" s="54" t="str">
        <f t="shared" si="24"/>
        <v/>
      </c>
      <c r="CN90" s="54" t="str">
        <f t="shared" si="25"/>
        <v/>
      </c>
      <c r="CO90" s="54" t="str">
        <f t="shared" si="26"/>
        <v/>
      </c>
      <c r="CP90" s="54" t="str">
        <f t="shared" si="27"/>
        <v/>
      </c>
      <c r="CQ90" s="54" t="str">
        <f t="shared" si="28"/>
        <v/>
      </c>
      <c r="CR90" s="54" t="str">
        <f t="shared" si="29"/>
        <v/>
      </c>
      <c r="CS90" s="54" t="str">
        <f t="shared" si="30"/>
        <v/>
      </c>
      <c r="CT90" s="54" t="str">
        <f t="shared" si="31"/>
        <v/>
      </c>
      <c r="CV90" s="65" t="s">
        <v>33</v>
      </c>
      <c r="CW90" s="65">
        <f t="shared" si="2"/>
        <v>0</v>
      </c>
      <c r="CX90" s="22">
        <f t="shared" si="32"/>
        <v>0</v>
      </c>
      <c r="CY90" s="22">
        <f t="shared" si="3"/>
        <v>0</v>
      </c>
      <c r="CZ90" s="22">
        <f t="shared" si="4"/>
        <v>0</v>
      </c>
      <c r="DA90" s="22">
        <f t="shared" si="5"/>
        <v>0</v>
      </c>
      <c r="DB90" s="22">
        <f t="shared" si="6"/>
        <v>0</v>
      </c>
      <c r="DC90" s="22">
        <f t="shared" si="7"/>
        <v>0</v>
      </c>
      <c r="DD90" s="22">
        <f t="shared" si="8"/>
        <v>0</v>
      </c>
      <c r="DE90" s="22">
        <f t="shared" si="9"/>
        <v>0</v>
      </c>
      <c r="DF90" s="22">
        <f t="shared" si="10"/>
        <v>0</v>
      </c>
      <c r="DG90" s="54"/>
      <c r="DH90" s="54"/>
      <c r="DI90" s="54"/>
      <c r="DT90" s="38"/>
      <c r="DU90" s="38"/>
      <c r="DV90" s="38"/>
      <c r="DW90" s="38"/>
      <c r="DX90" s="38"/>
    </row>
    <row r="91" spans="6:128" ht="19.5" customHeight="1">
      <c r="F91" s="329">
        <v>20</v>
      </c>
      <c r="G91" s="329"/>
      <c r="H91" s="319"/>
      <c r="I91" s="320"/>
      <c r="J91" s="320"/>
      <c r="K91" s="320"/>
      <c r="L91" s="321"/>
      <c r="M91" s="319"/>
      <c r="N91" s="320"/>
      <c r="O91" s="320"/>
      <c r="P91" s="320"/>
      <c r="Q91" s="321"/>
      <c r="R91" s="331"/>
      <c r="S91" s="331"/>
      <c r="T91" s="331"/>
      <c r="U91" s="331"/>
      <c r="V91" s="305"/>
      <c r="W91" s="305"/>
      <c r="X91" s="305"/>
      <c r="Y91" s="305"/>
      <c r="Z91" s="305"/>
      <c r="AA91" s="305"/>
      <c r="AB91" s="305"/>
      <c r="AC91" s="305"/>
      <c r="AD91" s="304" t="str">
        <f t="shared" si="11"/>
        <v/>
      </c>
      <c r="AE91" s="304"/>
      <c r="AF91" s="304"/>
      <c r="AG91" s="303"/>
      <c r="AH91" s="303"/>
      <c r="AI91" s="303"/>
      <c r="AJ91" s="303"/>
      <c r="AK91" s="303"/>
      <c r="AL91" s="306"/>
      <c r="AM91" s="307"/>
      <c r="AN91" s="308"/>
      <c r="AO91" s="302" t="str">
        <f t="shared" si="12"/>
        <v/>
      </c>
      <c r="AP91" s="302"/>
      <c r="AQ91" s="302"/>
      <c r="AR91" s="302" t="str">
        <f t="shared" si="13"/>
        <v/>
      </c>
      <c r="AS91" s="302"/>
      <c r="AT91" s="302"/>
      <c r="AU91" s="302" t="str">
        <f t="shared" si="14"/>
        <v/>
      </c>
      <c r="AV91" s="302"/>
      <c r="AW91" s="302"/>
      <c r="AX91" s="302" t="str">
        <f t="shared" si="15"/>
        <v/>
      </c>
      <c r="AY91" s="302"/>
      <c r="AZ91" s="302"/>
      <c r="BA91" s="302" t="str">
        <f t="shared" si="16"/>
        <v/>
      </c>
      <c r="BB91" s="302"/>
      <c r="BC91" s="302"/>
      <c r="BD91" s="294"/>
      <c r="BE91" s="295"/>
      <c r="BF91" s="295"/>
      <c r="BG91" s="296"/>
      <c r="BK91" s="23"/>
      <c r="BL91" s="23"/>
      <c r="BM91" s="23"/>
      <c r="BN91" s="23"/>
      <c r="BO91" s="23"/>
      <c r="BP91" s="23"/>
      <c r="BQ91" s="23"/>
      <c r="BR91" s="23"/>
      <c r="BS91" s="23"/>
      <c r="BT91" s="23"/>
      <c r="BU91" s="23"/>
      <c r="BV91" s="23"/>
      <c r="BW91" s="23"/>
      <c r="BX91" s="23"/>
      <c r="BY91" s="23"/>
      <c r="BZ91" s="23"/>
      <c r="CA91" s="23"/>
      <c r="CB91" s="23"/>
      <c r="CE91" s="54">
        <v>20</v>
      </c>
      <c r="CF91" s="63" t="str">
        <f t="shared" si="17"/>
        <v/>
      </c>
      <c r="CG91" s="54" t="str">
        <f t="shared" si="18"/>
        <v/>
      </c>
      <c r="CH91" s="63" t="str">
        <f t="shared" si="19"/>
        <v/>
      </c>
      <c r="CI91" s="64" t="str">
        <f t="shared" si="20"/>
        <v/>
      </c>
      <c r="CJ91" s="54" t="str">
        <f t="shared" si="21"/>
        <v/>
      </c>
      <c r="CK91" s="54" t="str">
        <f t="shared" si="22"/>
        <v/>
      </c>
      <c r="CL91" s="54" t="str">
        <f t="shared" si="23"/>
        <v/>
      </c>
      <c r="CM91" s="54" t="str">
        <f t="shared" si="24"/>
        <v/>
      </c>
      <c r="CN91" s="54" t="str">
        <f t="shared" si="25"/>
        <v/>
      </c>
      <c r="CO91" s="54" t="str">
        <f t="shared" si="26"/>
        <v/>
      </c>
      <c r="CP91" s="54" t="str">
        <f t="shared" si="27"/>
        <v/>
      </c>
      <c r="CQ91" s="54" t="str">
        <f t="shared" si="28"/>
        <v/>
      </c>
      <c r="CR91" s="54" t="str">
        <f t="shared" si="29"/>
        <v/>
      </c>
      <c r="CS91" s="54" t="str">
        <f t="shared" si="30"/>
        <v/>
      </c>
      <c r="CT91" s="54" t="str">
        <f t="shared" si="31"/>
        <v/>
      </c>
      <c r="CV91" s="65" t="s">
        <v>34</v>
      </c>
      <c r="CW91" s="65">
        <f t="shared" si="2"/>
        <v>0</v>
      </c>
      <c r="CX91" s="22">
        <f t="shared" si="32"/>
        <v>0</v>
      </c>
      <c r="CY91" s="22">
        <f t="shared" si="3"/>
        <v>0</v>
      </c>
      <c r="CZ91" s="22">
        <f t="shared" si="4"/>
        <v>0</v>
      </c>
      <c r="DA91" s="22">
        <f t="shared" si="5"/>
        <v>0</v>
      </c>
      <c r="DB91" s="22">
        <f t="shared" si="6"/>
        <v>0</v>
      </c>
      <c r="DC91" s="22">
        <f t="shared" si="7"/>
        <v>0</v>
      </c>
      <c r="DD91" s="22">
        <f t="shared" si="8"/>
        <v>0</v>
      </c>
      <c r="DE91" s="22">
        <f t="shared" si="9"/>
        <v>0</v>
      </c>
      <c r="DF91" s="22">
        <f t="shared" si="10"/>
        <v>0</v>
      </c>
      <c r="DG91" s="54"/>
      <c r="DH91" s="54"/>
      <c r="DI91" s="54"/>
      <c r="DT91" s="38"/>
      <c r="DU91" s="38"/>
      <c r="DV91" s="38"/>
      <c r="DW91" s="38"/>
      <c r="DX91" s="38"/>
    </row>
    <row r="92" spans="6:128" ht="19.5" customHeight="1">
      <c r="F92" s="329">
        <v>21</v>
      </c>
      <c r="G92" s="329"/>
      <c r="H92" s="319"/>
      <c r="I92" s="320"/>
      <c r="J92" s="320"/>
      <c r="K92" s="320"/>
      <c r="L92" s="321"/>
      <c r="M92" s="319"/>
      <c r="N92" s="320"/>
      <c r="O92" s="320"/>
      <c r="P92" s="320"/>
      <c r="Q92" s="321"/>
      <c r="R92" s="331"/>
      <c r="S92" s="331"/>
      <c r="T92" s="331"/>
      <c r="U92" s="331"/>
      <c r="V92" s="305"/>
      <c r="W92" s="305"/>
      <c r="X92" s="305"/>
      <c r="Y92" s="305"/>
      <c r="Z92" s="305"/>
      <c r="AA92" s="305"/>
      <c r="AB92" s="305"/>
      <c r="AC92" s="305"/>
      <c r="AD92" s="304" t="str">
        <f t="shared" si="11"/>
        <v/>
      </c>
      <c r="AE92" s="304"/>
      <c r="AF92" s="304"/>
      <c r="AG92" s="303"/>
      <c r="AH92" s="303"/>
      <c r="AI92" s="303"/>
      <c r="AJ92" s="303"/>
      <c r="AK92" s="303"/>
      <c r="AL92" s="306"/>
      <c r="AM92" s="307"/>
      <c r="AN92" s="308"/>
      <c r="AO92" s="302" t="str">
        <f t="shared" si="12"/>
        <v/>
      </c>
      <c r="AP92" s="302"/>
      <c r="AQ92" s="302"/>
      <c r="AR92" s="302" t="str">
        <f t="shared" si="13"/>
        <v/>
      </c>
      <c r="AS92" s="302"/>
      <c r="AT92" s="302"/>
      <c r="AU92" s="302" t="str">
        <f t="shared" si="14"/>
        <v/>
      </c>
      <c r="AV92" s="302"/>
      <c r="AW92" s="302"/>
      <c r="AX92" s="302" t="str">
        <f t="shared" si="15"/>
        <v/>
      </c>
      <c r="AY92" s="302"/>
      <c r="AZ92" s="302"/>
      <c r="BA92" s="302" t="str">
        <f t="shared" si="16"/>
        <v/>
      </c>
      <c r="BB92" s="302"/>
      <c r="BC92" s="302"/>
      <c r="BD92" s="294"/>
      <c r="BE92" s="295"/>
      <c r="BF92" s="295"/>
      <c r="BG92" s="296"/>
      <c r="BK92" s="23"/>
      <c r="BL92" s="23"/>
      <c r="BM92" s="23"/>
      <c r="BN92" s="23"/>
      <c r="BO92" s="23"/>
      <c r="BP92" s="23"/>
      <c r="BQ92" s="23"/>
      <c r="BR92" s="23"/>
      <c r="BS92" s="23"/>
      <c r="BT92" s="23"/>
      <c r="BU92" s="23"/>
      <c r="BV92" s="23"/>
      <c r="BW92" s="23"/>
      <c r="BX92" s="23"/>
      <c r="BY92" s="23"/>
      <c r="BZ92" s="23"/>
      <c r="CA92" s="23"/>
      <c r="CB92" s="23"/>
      <c r="CE92" s="54">
        <v>21</v>
      </c>
      <c r="CF92" s="63" t="str">
        <f t="shared" si="17"/>
        <v/>
      </c>
      <c r="CG92" s="54" t="str">
        <f t="shared" si="18"/>
        <v/>
      </c>
      <c r="CH92" s="63" t="str">
        <f t="shared" si="19"/>
        <v/>
      </c>
      <c r="CI92" s="64" t="str">
        <f t="shared" si="20"/>
        <v/>
      </c>
      <c r="CJ92" s="54" t="str">
        <f t="shared" si="21"/>
        <v/>
      </c>
      <c r="CK92" s="54" t="str">
        <f t="shared" si="22"/>
        <v/>
      </c>
      <c r="CL92" s="54" t="str">
        <f t="shared" si="23"/>
        <v/>
      </c>
      <c r="CM92" s="54" t="str">
        <f t="shared" si="24"/>
        <v/>
      </c>
      <c r="CN92" s="54" t="str">
        <f t="shared" si="25"/>
        <v/>
      </c>
      <c r="CO92" s="54" t="str">
        <f t="shared" si="26"/>
        <v/>
      </c>
      <c r="CP92" s="54" t="str">
        <f t="shared" si="27"/>
        <v/>
      </c>
      <c r="CQ92" s="54" t="str">
        <f t="shared" si="28"/>
        <v/>
      </c>
      <c r="CR92" s="54" t="str">
        <f t="shared" si="29"/>
        <v/>
      </c>
      <c r="CS92" s="54" t="str">
        <f t="shared" si="30"/>
        <v/>
      </c>
      <c r="CT92" s="54" t="str">
        <f t="shared" si="31"/>
        <v/>
      </c>
      <c r="CV92" s="65" t="s">
        <v>35</v>
      </c>
      <c r="CW92" s="65">
        <f t="shared" si="2"/>
        <v>0</v>
      </c>
      <c r="CX92" s="22">
        <f t="shared" si="32"/>
        <v>0</v>
      </c>
      <c r="CY92" s="22">
        <f t="shared" si="3"/>
        <v>0</v>
      </c>
      <c r="CZ92" s="22">
        <f t="shared" si="4"/>
        <v>0</v>
      </c>
      <c r="DA92" s="22">
        <f t="shared" si="5"/>
        <v>0</v>
      </c>
      <c r="DB92" s="22">
        <f t="shared" si="6"/>
        <v>0</v>
      </c>
      <c r="DC92" s="22">
        <f t="shared" si="7"/>
        <v>0</v>
      </c>
      <c r="DD92" s="22">
        <f t="shared" si="8"/>
        <v>0</v>
      </c>
      <c r="DE92" s="22">
        <f t="shared" si="9"/>
        <v>0</v>
      </c>
      <c r="DF92" s="22">
        <f t="shared" si="10"/>
        <v>0</v>
      </c>
      <c r="DG92" s="54"/>
      <c r="DH92" s="54"/>
      <c r="DI92" s="54"/>
      <c r="DT92" s="38"/>
      <c r="DU92" s="38"/>
      <c r="DV92" s="38"/>
      <c r="DW92" s="38"/>
      <c r="DX92" s="38"/>
    </row>
    <row r="93" spans="6:128" ht="19.5" customHeight="1">
      <c r="F93" s="329">
        <v>22</v>
      </c>
      <c r="G93" s="329"/>
      <c r="H93" s="319"/>
      <c r="I93" s="320"/>
      <c r="J93" s="320"/>
      <c r="K93" s="320"/>
      <c r="L93" s="321"/>
      <c r="M93" s="319"/>
      <c r="N93" s="320"/>
      <c r="O93" s="320"/>
      <c r="P93" s="320"/>
      <c r="Q93" s="321"/>
      <c r="R93" s="331"/>
      <c r="S93" s="331"/>
      <c r="T93" s="331"/>
      <c r="U93" s="331"/>
      <c r="V93" s="305"/>
      <c r="W93" s="305"/>
      <c r="X93" s="305"/>
      <c r="Y93" s="305"/>
      <c r="Z93" s="305"/>
      <c r="AA93" s="305"/>
      <c r="AB93" s="305"/>
      <c r="AC93" s="305"/>
      <c r="AD93" s="304" t="str">
        <f t="shared" si="11"/>
        <v/>
      </c>
      <c r="AE93" s="304"/>
      <c r="AF93" s="304"/>
      <c r="AG93" s="303"/>
      <c r="AH93" s="303"/>
      <c r="AI93" s="303"/>
      <c r="AJ93" s="303"/>
      <c r="AK93" s="303"/>
      <c r="AL93" s="306"/>
      <c r="AM93" s="307"/>
      <c r="AN93" s="308"/>
      <c r="AO93" s="302" t="str">
        <f t="shared" si="12"/>
        <v/>
      </c>
      <c r="AP93" s="302"/>
      <c r="AQ93" s="302"/>
      <c r="AR93" s="302" t="str">
        <f t="shared" si="13"/>
        <v/>
      </c>
      <c r="AS93" s="302"/>
      <c r="AT93" s="302"/>
      <c r="AU93" s="302" t="str">
        <f t="shared" si="14"/>
        <v/>
      </c>
      <c r="AV93" s="302"/>
      <c r="AW93" s="302"/>
      <c r="AX93" s="302" t="str">
        <f t="shared" si="15"/>
        <v/>
      </c>
      <c r="AY93" s="302"/>
      <c r="AZ93" s="302"/>
      <c r="BA93" s="302" t="str">
        <f t="shared" si="16"/>
        <v/>
      </c>
      <c r="BB93" s="302"/>
      <c r="BC93" s="302"/>
      <c r="BD93" s="294"/>
      <c r="BE93" s="295"/>
      <c r="BF93" s="295"/>
      <c r="BG93" s="296"/>
      <c r="BK93" s="23"/>
      <c r="BL93" s="23"/>
      <c r="BM93" s="23"/>
      <c r="BN93" s="23"/>
      <c r="BO93" s="23"/>
      <c r="BP93" s="23"/>
      <c r="BQ93" s="23"/>
      <c r="BR93" s="23"/>
      <c r="BS93" s="23"/>
      <c r="BT93" s="23"/>
      <c r="BU93" s="23"/>
      <c r="BV93" s="23"/>
      <c r="BW93" s="23"/>
      <c r="BX93" s="23"/>
      <c r="BY93" s="23"/>
      <c r="BZ93" s="23"/>
      <c r="CA93" s="23"/>
      <c r="CB93" s="23"/>
      <c r="CE93" s="54">
        <v>22</v>
      </c>
      <c r="CF93" s="63" t="str">
        <f t="shared" si="17"/>
        <v/>
      </c>
      <c r="CG93" s="54" t="str">
        <f t="shared" si="18"/>
        <v/>
      </c>
      <c r="CH93" s="63" t="str">
        <f t="shared" si="19"/>
        <v/>
      </c>
      <c r="CI93" s="64" t="str">
        <f t="shared" si="20"/>
        <v/>
      </c>
      <c r="CJ93" s="54" t="str">
        <f t="shared" si="21"/>
        <v/>
      </c>
      <c r="CK93" s="54" t="str">
        <f t="shared" si="22"/>
        <v/>
      </c>
      <c r="CL93" s="54" t="str">
        <f t="shared" si="23"/>
        <v/>
      </c>
      <c r="CM93" s="54" t="str">
        <f t="shared" si="24"/>
        <v/>
      </c>
      <c r="CN93" s="54" t="str">
        <f t="shared" si="25"/>
        <v/>
      </c>
      <c r="CO93" s="54" t="str">
        <f t="shared" si="26"/>
        <v/>
      </c>
      <c r="CP93" s="54" t="str">
        <f t="shared" si="27"/>
        <v/>
      </c>
      <c r="CQ93" s="54" t="str">
        <f t="shared" si="28"/>
        <v/>
      </c>
      <c r="CR93" s="54" t="str">
        <f t="shared" si="29"/>
        <v/>
      </c>
      <c r="CS93" s="54" t="str">
        <f t="shared" si="30"/>
        <v/>
      </c>
      <c r="CT93" s="54" t="str">
        <f t="shared" si="31"/>
        <v/>
      </c>
      <c r="CV93" s="65" t="s">
        <v>36</v>
      </c>
      <c r="CW93" s="65">
        <f t="shared" si="2"/>
        <v>0</v>
      </c>
      <c r="CX93" s="22">
        <f t="shared" si="32"/>
        <v>0</v>
      </c>
      <c r="CY93" s="22">
        <f t="shared" si="3"/>
        <v>0</v>
      </c>
      <c r="CZ93" s="22">
        <f t="shared" si="4"/>
        <v>0</v>
      </c>
      <c r="DA93" s="22">
        <f t="shared" si="5"/>
        <v>0</v>
      </c>
      <c r="DB93" s="22">
        <f t="shared" si="6"/>
        <v>0</v>
      </c>
      <c r="DC93" s="22">
        <f t="shared" si="7"/>
        <v>0</v>
      </c>
      <c r="DD93" s="22">
        <f t="shared" si="8"/>
        <v>0</v>
      </c>
      <c r="DE93" s="22">
        <f t="shared" si="9"/>
        <v>0</v>
      </c>
      <c r="DF93" s="22">
        <f t="shared" si="10"/>
        <v>0</v>
      </c>
      <c r="DG93" s="54"/>
      <c r="DH93" s="54"/>
      <c r="DI93" s="54"/>
      <c r="DT93" s="38"/>
      <c r="DU93" s="38"/>
      <c r="DV93" s="38"/>
      <c r="DW93" s="38"/>
      <c r="DX93" s="38"/>
    </row>
    <row r="94" spans="6:128" ht="19.5" customHeight="1">
      <c r="F94" s="329">
        <v>23</v>
      </c>
      <c r="G94" s="329"/>
      <c r="H94" s="319"/>
      <c r="I94" s="320"/>
      <c r="J94" s="320"/>
      <c r="K94" s="320"/>
      <c r="L94" s="321"/>
      <c r="M94" s="319"/>
      <c r="N94" s="320"/>
      <c r="O94" s="320"/>
      <c r="P94" s="320"/>
      <c r="Q94" s="321"/>
      <c r="R94" s="331"/>
      <c r="S94" s="331"/>
      <c r="T94" s="331"/>
      <c r="U94" s="331"/>
      <c r="V94" s="305"/>
      <c r="W94" s="305"/>
      <c r="X94" s="305"/>
      <c r="Y94" s="305"/>
      <c r="Z94" s="305"/>
      <c r="AA94" s="305"/>
      <c r="AB94" s="305"/>
      <c r="AC94" s="305"/>
      <c r="AD94" s="304" t="str">
        <f t="shared" si="11"/>
        <v/>
      </c>
      <c r="AE94" s="304"/>
      <c r="AF94" s="304"/>
      <c r="AG94" s="303"/>
      <c r="AH94" s="303"/>
      <c r="AI94" s="303"/>
      <c r="AJ94" s="303"/>
      <c r="AK94" s="303"/>
      <c r="AL94" s="306"/>
      <c r="AM94" s="307"/>
      <c r="AN94" s="308"/>
      <c r="AO94" s="302" t="str">
        <f t="shared" si="12"/>
        <v/>
      </c>
      <c r="AP94" s="302"/>
      <c r="AQ94" s="302"/>
      <c r="AR94" s="302" t="str">
        <f t="shared" si="13"/>
        <v/>
      </c>
      <c r="AS94" s="302"/>
      <c r="AT94" s="302"/>
      <c r="AU94" s="302" t="str">
        <f t="shared" si="14"/>
        <v/>
      </c>
      <c r="AV94" s="302"/>
      <c r="AW94" s="302"/>
      <c r="AX94" s="302" t="str">
        <f t="shared" si="15"/>
        <v/>
      </c>
      <c r="AY94" s="302"/>
      <c r="AZ94" s="302"/>
      <c r="BA94" s="302" t="str">
        <f t="shared" si="16"/>
        <v/>
      </c>
      <c r="BB94" s="302"/>
      <c r="BC94" s="302"/>
      <c r="BD94" s="294"/>
      <c r="BE94" s="295"/>
      <c r="BF94" s="295"/>
      <c r="BG94" s="296"/>
      <c r="BK94" s="24"/>
      <c r="BL94" s="24"/>
      <c r="BM94" s="24"/>
      <c r="BN94" s="24"/>
      <c r="BO94" s="24"/>
      <c r="BP94" s="24"/>
      <c r="BQ94" s="24"/>
      <c r="BR94" s="24"/>
      <c r="BS94" s="24"/>
      <c r="BT94" s="24"/>
      <c r="BU94" s="24"/>
      <c r="BV94" s="24"/>
      <c r="BW94" s="24"/>
      <c r="BX94" s="24"/>
      <c r="BY94" s="24"/>
      <c r="BZ94" s="24"/>
      <c r="CA94" s="24"/>
      <c r="CB94" s="24"/>
      <c r="CE94" s="54">
        <v>23</v>
      </c>
      <c r="CF94" s="63" t="str">
        <f t="shared" si="17"/>
        <v/>
      </c>
      <c r="CG94" s="54" t="str">
        <f t="shared" si="18"/>
        <v/>
      </c>
      <c r="CH94" s="63" t="str">
        <f t="shared" si="19"/>
        <v/>
      </c>
      <c r="CI94" s="64" t="str">
        <f t="shared" si="20"/>
        <v/>
      </c>
      <c r="CJ94" s="54" t="str">
        <f t="shared" si="21"/>
        <v/>
      </c>
      <c r="CK94" s="54" t="str">
        <f t="shared" si="22"/>
        <v/>
      </c>
      <c r="CL94" s="54" t="str">
        <f t="shared" si="23"/>
        <v/>
      </c>
      <c r="CM94" s="54" t="str">
        <f t="shared" si="24"/>
        <v/>
      </c>
      <c r="CN94" s="54" t="str">
        <f t="shared" si="25"/>
        <v/>
      </c>
      <c r="CO94" s="54" t="str">
        <f t="shared" si="26"/>
        <v/>
      </c>
      <c r="CP94" s="54" t="str">
        <f t="shared" si="27"/>
        <v/>
      </c>
      <c r="CQ94" s="54" t="str">
        <f t="shared" si="28"/>
        <v/>
      </c>
      <c r="CR94" s="54" t="str">
        <f t="shared" si="29"/>
        <v/>
      </c>
      <c r="CS94" s="54" t="str">
        <f t="shared" si="30"/>
        <v/>
      </c>
      <c r="CT94" s="54" t="str">
        <f t="shared" si="31"/>
        <v/>
      </c>
      <c r="CV94" s="65" t="s">
        <v>37</v>
      </c>
      <c r="CW94" s="65">
        <f t="shared" si="2"/>
        <v>0</v>
      </c>
      <c r="CX94" s="22">
        <f t="shared" si="32"/>
        <v>0</v>
      </c>
      <c r="CY94" s="22">
        <f t="shared" si="3"/>
        <v>0</v>
      </c>
      <c r="CZ94" s="22">
        <f t="shared" si="4"/>
        <v>0</v>
      </c>
      <c r="DA94" s="22">
        <f t="shared" si="5"/>
        <v>0</v>
      </c>
      <c r="DB94" s="22">
        <f t="shared" si="6"/>
        <v>0</v>
      </c>
      <c r="DC94" s="22">
        <f t="shared" si="7"/>
        <v>0</v>
      </c>
      <c r="DD94" s="22">
        <f t="shared" si="8"/>
        <v>0</v>
      </c>
      <c r="DE94" s="22">
        <f t="shared" si="9"/>
        <v>0</v>
      </c>
      <c r="DF94" s="22">
        <f t="shared" si="10"/>
        <v>0</v>
      </c>
      <c r="DG94" s="54"/>
      <c r="DH94" s="54"/>
      <c r="DI94" s="54"/>
      <c r="DT94" s="38"/>
      <c r="DU94" s="38"/>
      <c r="DV94" s="38"/>
      <c r="DW94" s="38"/>
      <c r="DX94" s="38"/>
    </row>
    <row r="95" spans="6:128" ht="19.5" customHeight="1">
      <c r="F95" s="329">
        <v>24</v>
      </c>
      <c r="G95" s="329"/>
      <c r="H95" s="319"/>
      <c r="I95" s="320"/>
      <c r="J95" s="320"/>
      <c r="K95" s="320"/>
      <c r="L95" s="321"/>
      <c r="M95" s="319"/>
      <c r="N95" s="320"/>
      <c r="O95" s="320"/>
      <c r="P95" s="320"/>
      <c r="Q95" s="321"/>
      <c r="R95" s="331"/>
      <c r="S95" s="331"/>
      <c r="T95" s="331"/>
      <c r="U95" s="331"/>
      <c r="V95" s="305"/>
      <c r="W95" s="305"/>
      <c r="X95" s="305"/>
      <c r="Y95" s="305"/>
      <c r="Z95" s="305"/>
      <c r="AA95" s="305"/>
      <c r="AB95" s="305"/>
      <c r="AC95" s="305"/>
      <c r="AD95" s="304" t="str">
        <f t="shared" si="11"/>
        <v/>
      </c>
      <c r="AE95" s="304"/>
      <c r="AF95" s="304"/>
      <c r="AG95" s="303"/>
      <c r="AH95" s="303"/>
      <c r="AI95" s="303"/>
      <c r="AJ95" s="303"/>
      <c r="AK95" s="303"/>
      <c r="AL95" s="306"/>
      <c r="AM95" s="307"/>
      <c r="AN95" s="308"/>
      <c r="AO95" s="302" t="str">
        <f t="shared" si="12"/>
        <v/>
      </c>
      <c r="AP95" s="302"/>
      <c r="AQ95" s="302"/>
      <c r="AR95" s="302" t="str">
        <f t="shared" si="13"/>
        <v/>
      </c>
      <c r="AS95" s="302"/>
      <c r="AT95" s="302"/>
      <c r="AU95" s="302" t="str">
        <f t="shared" si="14"/>
        <v/>
      </c>
      <c r="AV95" s="302"/>
      <c r="AW95" s="302"/>
      <c r="AX95" s="302" t="str">
        <f t="shared" si="15"/>
        <v/>
      </c>
      <c r="AY95" s="302"/>
      <c r="AZ95" s="302"/>
      <c r="BA95" s="302" t="str">
        <f t="shared" si="16"/>
        <v/>
      </c>
      <c r="BB95" s="302"/>
      <c r="BC95" s="302"/>
      <c r="BD95" s="294"/>
      <c r="BE95" s="295"/>
      <c r="BF95" s="295"/>
      <c r="BG95" s="296"/>
      <c r="BK95" s="23"/>
      <c r="BL95" s="23"/>
      <c r="BM95" s="23"/>
      <c r="BN95" s="23"/>
      <c r="BO95" s="23"/>
      <c r="BP95" s="23"/>
      <c r="BQ95" s="23"/>
      <c r="BR95" s="23"/>
      <c r="BS95" s="23"/>
      <c r="BT95" s="23"/>
      <c r="BU95" s="23"/>
      <c r="BV95" s="23"/>
      <c r="BW95" s="23"/>
      <c r="BX95" s="23"/>
      <c r="BY95" s="23"/>
      <c r="BZ95" s="23"/>
      <c r="CA95" s="23"/>
      <c r="CB95" s="23"/>
      <c r="CE95" s="54">
        <v>24</v>
      </c>
      <c r="CF95" s="63" t="str">
        <f t="shared" si="17"/>
        <v/>
      </c>
      <c r="CG95" s="54" t="str">
        <f t="shared" si="18"/>
        <v/>
      </c>
      <c r="CH95" s="63" t="str">
        <f t="shared" si="19"/>
        <v/>
      </c>
      <c r="CI95" s="64" t="str">
        <f t="shared" si="20"/>
        <v/>
      </c>
      <c r="CJ95" s="54" t="str">
        <f t="shared" si="21"/>
        <v/>
      </c>
      <c r="CK95" s="54" t="str">
        <f t="shared" si="22"/>
        <v/>
      </c>
      <c r="CL95" s="54" t="str">
        <f t="shared" si="23"/>
        <v/>
      </c>
      <c r="CM95" s="54" t="str">
        <f t="shared" si="24"/>
        <v/>
      </c>
      <c r="CN95" s="54" t="str">
        <f t="shared" si="25"/>
        <v/>
      </c>
      <c r="CO95" s="54" t="str">
        <f t="shared" si="26"/>
        <v/>
      </c>
      <c r="CP95" s="54" t="str">
        <f t="shared" si="27"/>
        <v/>
      </c>
      <c r="CQ95" s="54" t="str">
        <f t="shared" si="28"/>
        <v/>
      </c>
      <c r="CR95" s="54" t="str">
        <f t="shared" si="29"/>
        <v/>
      </c>
      <c r="CS95" s="54" t="str">
        <f t="shared" si="30"/>
        <v/>
      </c>
      <c r="CT95" s="54" t="str">
        <f t="shared" si="31"/>
        <v/>
      </c>
      <c r="CV95" s="65" t="s">
        <v>38</v>
      </c>
      <c r="CW95" s="65">
        <f t="shared" si="2"/>
        <v>0</v>
      </c>
      <c r="CX95" s="22">
        <f t="shared" si="32"/>
        <v>0</v>
      </c>
      <c r="CY95" s="22">
        <f t="shared" si="3"/>
        <v>0</v>
      </c>
      <c r="CZ95" s="22">
        <f t="shared" si="4"/>
        <v>0</v>
      </c>
      <c r="DA95" s="22">
        <f t="shared" si="5"/>
        <v>0</v>
      </c>
      <c r="DB95" s="22">
        <f t="shared" si="6"/>
        <v>0</v>
      </c>
      <c r="DC95" s="22">
        <f t="shared" si="7"/>
        <v>0</v>
      </c>
      <c r="DD95" s="22">
        <f t="shared" si="8"/>
        <v>0</v>
      </c>
      <c r="DE95" s="22">
        <f t="shared" si="9"/>
        <v>0</v>
      </c>
      <c r="DF95" s="22">
        <f t="shared" si="10"/>
        <v>0</v>
      </c>
      <c r="DG95" s="54"/>
      <c r="DH95" s="54"/>
      <c r="DI95" s="54"/>
      <c r="DT95" s="38"/>
      <c r="DU95" s="38"/>
      <c r="DV95" s="38"/>
      <c r="DW95" s="38"/>
      <c r="DX95" s="38"/>
    </row>
    <row r="96" spans="6:128" ht="19.5" customHeight="1">
      <c r="F96" s="329">
        <v>25</v>
      </c>
      <c r="G96" s="329"/>
      <c r="H96" s="319"/>
      <c r="I96" s="320"/>
      <c r="J96" s="320"/>
      <c r="K96" s="320"/>
      <c r="L96" s="321"/>
      <c r="M96" s="319"/>
      <c r="N96" s="320"/>
      <c r="O96" s="320"/>
      <c r="P96" s="320"/>
      <c r="Q96" s="321"/>
      <c r="R96" s="331"/>
      <c r="S96" s="331"/>
      <c r="T96" s="331"/>
      <c r="U96" s="331"/>
      <c r="V96" s="305"/>
      <c r="W96" s="305"/>
      <c r="X96" s="305"/>
      <c r="Y96" s="305"/>
      <c r="Z96" s="305"/>
      <c r="AA96" s="305"/>
      <c r="AB96" s="305"/>
      <c r="AC96" s="305"/>
      <c r="AD96" s="304" t="str">
        <f t="shared" si="11"/>
        <v/>
      </c>
      <c r="AE96" s="304"/>
      <c r="AF96" s="304"/>
      <c r="AG96" s="303"/>
      <c r="AH96" s="303"/>
      <c r="AI96" s="303"/>
      <c r="AJ96" s="303"/>
      <c r="AK96" s="303"/>
      <c r="AL96" s="306"/>
      <c r="AM96" s="307"/>
      <c r="AN96" s="308"/>
      <c r="AO96" s="302" t="str">
        <f t="shared" si="12"/>
        <v/>
      </c>
      <c r="AP96" s="302"/>
      <c r="AQ96" s="302"/>
      <c r="AR96" s="302" t="str">
        <f t="shared" si="13"/>
        <v/>
      </c>
      <c r="AS96" s="302"/>
      <c r="AT96" s="302"/>
      <c r="AU96" s="302" t="str">
        <f t="shared" si="14"/>
        <v/>
      </c>
      <c r="AV96" s="302"/>
      <c r="AW96" s="302"/>
      <c r="AX96" s="302" t="str">
        <f t="shared" si="15"/>
        <v/>
      </c>
      <c r="AY96" s="302"/>
      <c r="AZ96" s="302"/>
      <c r="BA96" s="302" t="str">
        <f t="shared" si="16"/>
        <v/>
      </c>
      <c r="BB96" s="302"/>
      <c r="BC96" s="302"/>
      <c r="BD96" s="294"/>
      <c r="BE96" s="295"/>
      <c r="BF96" s="295"/>
      <c r="BG96" s="296"/>
      <c r="BK96" s="23"/>
      <c r="BL96" s="23"/>
      <c r="BM96" s="23"/>
      <c r="BN96" s="23"/>
      <c r="BO96" s="23"/>
      <c r="BP96" s="23"/>
      <c r="BQ96" s="23"/>
      <c r="BR96" s="23"/>
      <c r="BS96" s="23"/>
      <c r="BT96" s="23"/>
      <c r="BU96" s="23"/>
      <c r="BV96" s="23"/>
      <c r="BW96" s="23"/>
      <c r="BX96" s="23"/>
      <c r="BY96" s="23"/>
      <c r="BZ96" s="23"/>
      <c r="CA96" s="23"/>
      <c r="CB96" s="23"/>
      <c r="CE96" s="54">
        <v>25</v>
      </c>
      <c r="CF96" s="63" t="str">
        <f t="shared" si="17"/>
        <v/>
      </c>
      <c r="CG96" s="54" t="str">
        <f t="shared" si="18"/>
        <v/>
      </c>
      <c r="CH96" s="63" t="str">
        <f t="shared" si="19"/>
        <v/>
      </c>
      <c r="CI96" s="64" t="str">
        <f t="shared" si="20"/>
        <v/>
      </c>
      <c r="CJ96" s="54" t="str">
        <f t="shared" si="21"/>
        <v/>
      </c>
      <c r="CK96" s="54" t="str">
        <f t="shared" si="22"/>
        <v/>
      </c>
      <c r="CL96" s="54" t="str">
        <f t="shared" si="23"/>
        <v/>
      </c>
      <c r="CM96" s="54" t="str">
        <f t="shared" si="24"/>
        <v/>
      </c>
      <c r="CN96" s="54" t="str">
        <f t="shared" si="25"/>
        <v/>
      </c>
      <c r="CO96" s="54" t="str">
        <f t="shared" si="26"/>
        <v/>
      </c>
      <c r="CP96" s="54" t="str">
        <f t="shared" si="27"/>
        <v/>
      </c>
      <c r="CQ96" s="54" t="str">
        <f t="shared" si="28"/>
        <v/>
      </c>
      <c r="CR96" s="54" t="str">
        <f t="shared" si="29"/>
        <v/>
      </c>
      <c r="CS96" s="54" t="str">
        <f t="shared" si="30"/>
        <v/>
      </c>
      <c r="CT96" s="54" t="str">
        <f t="shared" si="31"/>
        <v/>
      </c>
      <c r="CV96" s="65" t="s">
        <v>39</v>
      </c>
      <c r="CW96" s="65">
        <f t="shared" si="2"/>
        <v>0</v>
      </c>
      <c r="CX96" s="22">
        <f t="shared" si="32"/>
        <v>0</v>
      </c>
      <c r="CY96" s="22">
        <f t="shared" si="3"/>
        <v>0</v>
      </c>
      <c r="CZ96" s="22">
        <f t="shared" si="4"/>
        <v>0</v>
      </c>
      <c r="DA96" s="22">
        <f t="shared" si="5"/>
        <v>0</v>
      </c>
      <c r="DB96" s="22">
        <f t="shared" si="6"/>
        <v>0</v>
      </c>
      <c r="DC96" s="22">
        <f t="shared" si="7"/>
        <v>0</v>
      </c>
      <c r="DD96" s="22">
        <f t="shared" si="8"/>
        <v>0</v>
      </c>
      <c r="DE96" s="22">
        <f t="shared" si="9"/>
        <v>0</v>
      </c>
      <c r="DF96" s="22">
        <f t="shared" si="10"/>
        <v>0</v>
      </c>
      <c r="DG96" s="54"/>
      <c r="DH96" s="54"/>
      <c r="DI96" s="54"/>
      <c r="DT96" s="38"/>
      <c r="DU96" s="38"/>
      <c r="DV96" s="38"/>
      <c r="DW96" s="38"/>
      <c r="DX96" s="38"/>
    </row>
    <row r="97" spans="6:128" ht="19.5" customHeight="1">
      <c r="F97" s="329">
        <v>26</v>
      </c>
      <c r="G97" s="329"/>
      <c r="H97" s="319"/>
      <c r="I97" s="320"/>
      <c r="J97" s="320"/>
      <c r="K97" s="320"/>
      <c r="L97" s="321"/>
      <c r="M97" s="319"/>
      <c r="N97" s="320"/>
      <c r="O97" s="320"/>
      <c r="P97" s="320"/>
      <c r="Q97" s="321"/>
      <c r="R97" s="331"/>
      <c r="S97" s="331"/>
      <c r="T97" s="331"/>
      <c r="U97" s="331"/>
      <c r="V97" s="305"/>
      <c r="W97" s="305"/>
      <c r="X97" s="305"/>
      <c r="Y97" s="305"/>
      <c r="Z97" s="305"/>
      <c r="AA97" s="305"/>
      <c r="AB97" s="305"/>
      <c r="AC97" s="305"/>
      <c r="AD97" s="304" t="str">
        <f t="shared" si="11"/>
        <v/>
      </c>
      <c r="AE97" s="304"/>
      <c r="AF97" s="304"/>
      <c r="AG97" s="303"/>
      <c r="AH97" s="303"/>
      <c r="AI97" s="303"/>
      <c r="AJ97" s="303"/>
      <c r="AK97" s="303"/>
      <c r="AL97" s="306"/>
      <c r="AM97" s="307"/>
      <c r="AN97" s="308"/>
      <c r="AO97" s="302" t="str">
        <f t="shared" si="12"/>
        <v/>
      </c>
      <c r="AP97" s="302"/>
      <c r="AQ97" s="302"/>
      <c r="AR97" s="302" t="str">
        <f t="shared" si="13"/>
        <v/>
      </c>
      <c r="AS97" s="302"/>
      <c r="AT97" s="302"/>
      <c r="AU97" s="302" t="str">
        <f t="shared" si="14"/>
        <v/>
      </c>
      <c r="AV97" s="302"/>
      <c r="AW97" s="302"/>
      <c r="AX97" s="302" t="str">
        <f t="shared" si="15"/>
        <v/>
      </c>
      <c r="AY97" s="302"/>
      <c r="AZ97" s="302"/>
      <c r="BA97" s="302" t="str">
        <f t="shared" si="16"/>
        <v/>
      </c>
      <c r="BB97" s="302"/>
      <c r="BC97" s="302"/>
      <c r="BD97" s="294"/>
      <c r="BE97" s="295"/>
      <c r="BF97" s="295"/>
      <c r="BG97" s="296"/>
      <c r="BK97" s="23"/>
      <c r="BL97" s="23"/>
      <c r="BM97" s="23"/>
      <c r="BN97" s="23"/>
      <c r="BO97" s="23"/>
      <c r="BP97" s="23"/>
      <c r="BQ97" s="23"/>
      <c r="BR97" s="23"/>
      <c r="BS97" s="23"/>
      <c r="BT97" s="23"/>
      <c r="BU97" s="23"/>
      <c r="BV97" s="23"/>
      <c r="BW97" s="23"/>
      <c r="BX97" s="23"/>
      <c r="BY97" s="23"/>
      <c r="BZ97" s="23"/>
      <c r="CA97" s="23"/>
      <c r="CB97" s="23"/>
      <c r="CE97" s="54">
        <v>26</v>
      </c>
      <c r="CF97" s="63" t="str">
        <f t="shared" si="17"/>
        <v/>
      </c>
      <c r="CG97" s="54" t="str">
        <f t="shared" si="18"/>
        <v/>
      </c>
      <c r="CH97" s="63" t="str">
        <f t="shared" si="19"/>
        <v/>
      </c>
      <c r="CI97" s="64" t="str">
        <f t="shared" si="20"/>
        <v/>
      </c>
      <c r="CJ97" s="54" t="str">
        <f t="shared" si="21"/>
        <v/>
      </c>
      <c r="CK97" s="54" t="str">
        <f t="shared" si="22"/>
        <v/>
      </c>
      <c r="CL97" s="54" t="str">
        <f t="shared" si="23"/>
        <v/>
      </c>
      <c r="CM97" s="54" t="str">
        <f t="shared" si="24"/>
        <v/>
      </c>
      <c r="CN97" s="54" t="str">
        <f t="shared" si="25"/>
        <v/>
      </c>
      <c r="CO97" s="54" t="str">
        <f t="shared" si="26"/>
        <v/>
      </c>
      <c r="CP97" s="54" t="str">
        <f t="shared" si="27"/>
        <v/>
      </c>
      <c r="CQ97" s="54" t="str">
        <f t="shared" si="28"/>
        <v/>
      </c>
      <c r="CR97" s="54" t="str">
        <f t="shared" si="29"/>
        <v/>
      </c>
      <c r="CS97" s="54" t="str">
        <f t="shared" si="30"/>
        <v/>
      </c>
      <c r="CT97" s="54" t="str">
        <f t="shared" si="31"/>
        <v/>
      </c>
      <c r="CV97" s="65" t="s">
        <v>40</v>
      </c>
      <c r="CW97" s="65">
        <f t="shared" si="2"/>
        <v>0</v>
      </c>
      <c r="CX97" s="22">
        <f t="shared" si="32"/>
        <v>0</v>
      </c>
      <c r="CY97" s="22">
        <f t="shared" si="3"/>
        <v>0</v>
      </c>
      <c r="CZ97" s="22">
        <f t="shared" si="4"/>
        <v>0</v>
      </c>
      <c r="DA97" s="22">
        <f t="shared" si="5"/>
        <v>0</v>
      </c>
      <c r="DB97" s="22">
        <f t="shared" si="6"/>
        <v>0</v>
      </c>
      <c r="DC97" s="22">
        <f t="shared" si="7"/>
        <v>0</v>
      </c>
      <c r="DD97" s="22">
        <f t="shared" si="8"/>
        <v>0</v>
      </c>
      <c r="DE97" s="22">
        <f t="shared" si="9"/>
        <v>0</v>
      </c>
      <c r="DF97" s="22">
        <f t="shared" si="10"/>
        <v>0</v>
      </c>
      <c r="DG97" s="54"/>
      <c r="DH97" s="54"/>
      <c r="DI97" s="54"/>
      <c r="DT97" s="38"/>
      <c r="DU97" s="38"/>
      <c r="DV97" s="38"/>
      <c r="DW97" s="38"/>
      <c r="DX97" s="38"/>
    </row>
    <row r="98" spans="6:128" ht="19.5" customHeight="1">
      <c r="F98" s="329">
        <v>27</v>
      </c>
      <c r="G98" s="329"/>
      <c r="H98" s="319"/>
      <c r="I98" s="320"/>
      <c r="J98" s="320"/>
      <c r="K98" s="320"/>
      <c r="L98" s="321"/>
      <c r="M98" s="319"/>
      <c r="N98" s="320"/>
      <c r="O98" s="320"/>
      <c r="P98" s="320"/>
      <c r="Q98" s="321"/>
      <c r="R98" s="331"/>
      <c r="S98" s="331"/>
      <c r="T98" s="331"/>
      <c r="U98" s="331"/>
      <c r="V98" s="305"/>
      <c r="W98" s="305"/>
      <c r="X98" s="305"/>
      <c r="Y98" s="305"/>
      <c r="Z98" s="305"/>
      <c r="AA98" s="305"/>
      <c r="AB98" s="305"/>
      <c r="AC98" s="305"/>
      <c r="AD98" s="304" t="str">
        <f t="shared" si="11"/>
        <v/>
      </c>
      <c r="AE98" s="304"/>
      <c r="AF98" s="304"/>
      <c r="AG98" s="303"/>
      <c r="AH98" s="303"/>
      <c r="AI98" s="303"/>
      <c r="AJ98" s="303"/>
      <c r="AK98" s="303"/>
      <c r="AL98" s="306"/>
      <c r="AM98" s="307"/>
      <c r="AN98" s="308"/>
      <c r="AO98" s="302" t="str">
        <f t="shared" si="12"/>
        <v/>
      </c>
      <c r="AP98" s="302"/>
      <c r="AQ98" s="302"/>
      <c r="AR98" s="302" t="str">
        <f t="shared" si="13"/>
        <v/>
      </c>
      <c r="AS98" s="302"/>
      <c r="AT98" s="302"/>
      <c r="AU98" s="302" t="str">
        <f t="shared" si="14"/>
        <v/>
      </c>
      <c r="AV98" s="302"/>
      <c r="AW98" s="302"/>
      <c r="AX98" s="302" t="str">
        <f t="shared" si="15"/>
        <v/>
      </c>
      <c r="AY98" s="302"/>
      <c r="AZ98" s="302"/>
      <c r="BA98" s="302" t="str">
        <f t="shared" si="16"/>
        <v/>
      </c>
      <c r="BB98" s="302"/>
      <c r="BC98" s="302"/>
      <c r="BD98" s="294"/>
      <c r="BE98" s="295"/>
      <c r="BF98" s="295"/>
      <c r="BG98" s="296"/>
      <c r="BK98" s="23"/>
      <c r="BL98" s="23"/>
      <c r="BM98" s="23"/>
      <c r="BN98" s="23"/>
      <c r="BO98" s="23"/>
      <c r="BP98" s="23"/>
      <c r="BQ98" s="23"/>
      <c r="BR98" s="23"/>
      <c r="BS98" s="23"/>
      <c r="BT98" s="23"/>
      <c r="BU98" s="23"/>
      <c r="BV98" s="23"/>
      <c r="BW98" s="23"/>
      <c r="BX98" s="23"/>
      <c r="BY98" s="23"/>
      <c r="BZ98" s="23"/>
      <c r="CA98" s="23"/>
      <c r="CB98" s="23"/>
      <c r="CE98" s="54">
        <v>27</v>
      </c>
      <c r="CF98" s="63" t="str">
        <f t="shared" si="17"/>
        <v/>
      </c>
      <c r="CG98" s="54" t="str">
        <f t="shared" si="18"/>
        <v/>
      </c>
      <c r="CH98" s="63" t="str">
        <f t="shared" si="19"/>
        <v/>
      </c>
      <c r="CI98" s="64" t="str">
        <f t="shared" si="20"/>
        <v/>
      </c>
      <c r="CJ98" s="54" t="str">
        <f t="shared" si="21"/>
        <v/>
      </c>
      <c r="CK98" s="54" t="str">
        <f t="shared" si="22"/>
        <v/>
      </c>
      <c r="CL98" s="54" t="str">
        <f t="shared" si="23"/>
        <v/>
      </c>
      <c r="CM98" s="54" t="str">
        <f t="shared" si="24"/>
        <v/>
      </c>
      <c r="CN98" s="54" t="str">
        <f t="shared" si="25"/>
        <v/>
      </c>
      <c r="CO98" s="54" t="str">
        <f t="shared" si="26"/>
        <v/>
      </c>
      <c r="CP98" s="54" t="str">
        <f t="shared" si="27"/>
        <v/>
      </c>
      <c r="CQ98" s="54" t="str">
        <f t="shared" si="28"/>
        <v/>
      </c>
      <c r="CR98" s="54" t="str">
        <f t="shared" si="29"/>
        <v/>
      </c>
      <c r="CS98" s="54" t="str">
        <f t="shared" si="30"/>
        <v/>
      </c>
      <c r="CT98" s="54" t="str">
        <f t="shared" si="31"/>
        <v/>
      </c>
      <c r="CV98" s="65" t="s">
        <v>41</v>
      </c>
      <c r="CW98" s="65">
        <f t="shared" si="2"/>
        <v>0</v>
      </c>
      <c r="CX98" s="22">
        <f t="shared" si="32"/>
        <v>0</v>
      </c>
      <c r="CY98" s="22">
        <f t="shared" si="3"/>
        <v>0</v>
      </c>
      <c r="CZ98" s="22">
        <f t="shared" si="4"/>
        <v>0</v>
      </c>
      <c r="DA98" s="22">
        <f t="shared" si="5"/>
        <v>0</v>
      </c>
      <c r="DB98" s="22">
        <f t="shared" si="6"/>
        <v>0</v>
      </c>
      <c r="DC98" s="22">
        <f t="shared" si="7"/>
        <v>0</v>
      </c>
      <c r="DD98" s="22">
        <f t="shared" si="8"/>
        <v>0</v>
      </c>
      <c r="DE98" s="22">
        <f t="shared" si="9"/>
        <v>0</v>
      </c>
      <c r="DF98" s="22">
        <f t="shared" si="10"/>
        <v>0</v>
      </c>
      <c r="DG98" s="54"/>
      <c r="DH98" s="54"/>
      <c r="DI98" s="54"/>
      <c r="DT98" s="38"/>
      <c r="DU98" s="38"/>
      <c r="DV98" s="38"/>
      <c r="DW98" s="38"/>
      <c r="DX98" s="38"/>
    </row>
    <row r="99" spans="6:128" ht="19.5" customHeight="1">
      <c r="F99" s="329">
        <v>28</v>
      </c>
      <c r="G99" s="329"/>
      <c r="H99" s="319"/>
      <c r="I99" s="320"/>
      <c r="J99" s="320"/>
      <c r="K99" s="320"/>
      <c r="L99" s="321"/>
      <c r="M99" s="319"/>
      <c r="N99" s="320"/>
      <c r="O99" s="320"/>
      <c r="P99" s="320"/>
      <c r="Q99" s="321"/>
      <c r="R99" s="331"/>
      <c r="S99" s="331"/>
      <c r="T99" s="331"/>
      <c r="U99" s="331"/>
      <c r="V99" s="305"/>
      <c r="W99" s="305"/>
      <c r="X99" s="305"/>
      <c r="Y99" s="305"/>
      <c r="Z99" s="305"/>
      <c r="AA99" s="305"/>
      <c r="AB99" s="305"/>
      <c r="AC99" s="305"/>
      <c r="AD99" s="304" t="str">
        <f t="shared" si="11"/>
        <v/>
      </c>
      <c r="AE99" s="304"/>
      <c r="AF99" s="304"/>
      <c r="AG99" s="303"/>
      <c r="AH99" s="303"/>
      <c r="AI99" s="303"/>
      <c r="AJ99" s="303"/>
      <c r="AK99" s="303"/>
      <c r="AL99" s="306"/>
      <c r="AM99" s="307"/>
      <c r="AN99" s="308"/>
      <c r="AO99" s="302" t="str">
        <f t="shared" si="12"/>
        <v/>
      </c>
      <c r="AP99" s="302"/>
      <c r="AQ99" s="302"/>
      <c r="AR99" s="302" t="str">
        <f t="shared" si="13"/>
        <v/>
      </c>
      <c r="AS99" s="302"/>
      <c r="AT99" s="302"/>
      <c r="AU99" s="302" t="str">
        <f t="shared" si="14"/>
        <v/>
      </c>
      <c r="AV99" s="302"/>
      <c r="AW99" s="302"/>
      <c r="AX99" s="302" t="str">
        <f t="shared" si="15"/>
        <v/>
      </c>
      <c r="AY99" s="302"/>
      <c r="AZ99" s="302"/>
      <c r="BA99" s="302" t="str">
        <f t="shared" si="16"/>
        <v/>
      </c>
      <c r="BB99" s="302"/>
      <c r="BC99" s="302"/>
      <c r="BD99" s="294"/>
      <c r="BE99" s="295"/>
      <c r="BF99" s="295"/>
      <c r="BG99" s="296"/>
      <c r="BK99" s="23"/>
      <c r="BL99" s="23"/>
      <c r="BM99" s="23"/>
      <c r="BN99" s="23"/>
      <c r="BO99" s="23"/>
      <c r="BP99" s="23"/>
      <c r="BQ99" s="23"/>
      <c r="BR99" s="23"/>
      <c r="BS99" s="23"/>
      <c r="BT99" s="23"/>
      <c r="BU99" s="23"/>
      <c r="BV99" s="23"/>
      <c r="BW99" s="23"/>
      <c r="BX99" s="23"/>
      <c r="BY99" s="23"/>
      <c r="BZ99" s="23"/>
      <c r="CA99" s="23"/>
      <c r="CB99" s="23"/>
      <c r="CE99" s="54">
        <v>28</v>
      </c>
      <c r="CF99" s="63" t="str">
        <f t="shared" si="17"/>
        <v/>
      </c>
      <c r="CG99" s="54" t="str">
        <f t="shared" si="18"/>
        <v/>
      </c>
      <c r="CH99" s="63" t="str">
        <f t="shared" si="19"/>
        <v/>
      </c>
      <c r="CI99" s="64" t="str">
        <f t="shared" si="20"/>
        <v/>
      </c>
      <c r="CJ99" s="54" t="str">
        <f t="shared" si="21"/>
        <v/>
      </c>
      <c r="CK99" s="54" t="str">
        <f t="shared" si="22"/>
        <v/>
      </c>
      <c r="CL99" s="54" t="str">
        <f t="shared" si="23"/>
        <v/>
      </c>
      <c r="CM99" s="54" t="str">
        <f t="shared" si="24"/>
        <v/>
      </c>
      <c r="CN99" s="54" t="str">
        <f t="shared" si="25"/>
        <v/>
      </c>
      <c r="CO99" s="54" t="str">
        <f t="shared" si="26"/>
        <v/>
      </c>
      <c r="CP99" s="54" t="str">
        <f t="shared" si="27"/>
        <v/>
      </c>
      <c r="CQ99" s="54" t="str">
        <f t="shared" si="28"/>
        <v/>
      </c>
      <c r="CR99" s="54" t="str">
        <f t="shared" si="29"/>
        <v/>
      </c>
      <c r="CS99" s="54" t="str">
        <f t="shared" si="30"/>
        <v/>
      </c>
      <c r="CT99" s="54" t="str">
        <f t="shared" si="31"/>
        <v/>
      </c>
      <c r="CV99" s="65" t="s">
        <v>42</v>
      </c>
      <c r="CW99" s="65">
        <f t="shared" si="2"/>
        <v>0</v>
      </c>
      <c r="CX99" s="22">
        <f t="shared" si="32"/>
        <v>0</v>
      </c>
      <c r="CY99" s="22">
        <f t="shared" si="3"/>
        <v>0</v>
      </c>
      <c r="CZ99" s="22">
        <f t="shared" si="4"/>
        <v>0</v>
      </c>
      <c r="DA99" s="22">
        <f t="shared" si="5"/>
        <v>0</v>
      </c>
      <c r="DB99" s="22">
        <f t="shared" si="6"/>
        <v>0</v>
      </c>
      <c r="DC99" s="22">
        <f t="shared" si="7"/>
        <v>0</v>
      </c>
      <c r="DD99" s="22">
        <f t="shared" si="8"/>
        <v>0</v>
      </c>
      <c r="DE99" s="22">
        <f t="shared" si="9"/>
        <v>0</v>
      </c>
      <c r="DF99" s="22">
        <f t="shared" si="10"/>
        <v>0</v>
      </c>
      <c r="DG99" s="54"/>
      <c r="DH99" s="54"/>
      <c r="DI99" s="54"/>
      <c r="DT99" s="38"/>
      <c r="DU99" s="38"/>
      <c r="DV99" s="38"/>
      <c r="DW99" s="38"/>
      <c r="DX99" s="38"/>
    </row>
    <row r="100" spans="6:128" ht="19.5" customHeight="1">
      <c r="F100" s="329">
        <v>29</v>
      </c>
      <c r="G100" s="329"/>
      <c r="H100" s="319"/>
      <c r="I100" s="320"/>
      <c r="J100" s="320"/>
      <c r="K100" s="320"/>
      <c r="L100" s="321"/>
      <c r="M100" s="319"/>
      <c r="N100" s="320"/>
      <c r="O100" s="320"/>
      <c r="P100" s="320"/>
      <c r="Q100" s="321"/>
      <c r="R100" s="331"/>
      <c r="S100" s="331"/>
      <c r="T100" s="331"/>
      <c r="U100" s="331"/>
      <c r="V100" s="305"/>
      <c r="W100" s="305"/>
      <c r="X100" s="305"/>
      <c r="Y100" s="305"/>
      <c r="Z100" s="305"/>
      <c r="AA100" s="305"/>
      <c r="AB100" s="305"/>
      <c r="AC100" s="305"/>
      <c r="AD100" s="304" t="str">
        <f t="shared" si="11"/>
        <v/>
      </c>
      <c r="AE100" s="304"/>
      <c r="AF100" s="304"/>
      <c r="AG100" s="303"/>
      <c r="AH100" s="303"/>
      <c r="AI100" s="303"/>
      <c r="AJ100" s="303"/>
      <c r="AK100" s="303"/>
      <c r="AL100" s="306"/>
      <c r="AM100" s="307"/>
      <c r="AN100" s="308"/>
      <c r="AO100" s="302" t="str">
        <f t="shared" si="12"/>
        <v/>
      </c>
      <c r="AP100" s="302"/>
      <c r="AQ100" s="302"/>
      <c r="AR100" s="302" t="str">
        <f t="shared" si="13"/>
        <v/>
      </c>
      <c r="AS100" s="302"/>
      <c r="AT100" s="302"/>
      <c r="AU100" s="302" t="str">
        <f t="shared" si="14"/>
        <v/>
      </c>
      <c r="AV100" s="302"/>
      <c r="AW100" s="302"/>
      <c r="AX100" s="302" t="str">
        <f t="shared" si="15"/>
        <v/>
      </c>
      <c r="AY100" s="302"/>
      <c r="AZ100" s="302"/>
      <c r="BA100" s="302" t="str">
        <f t="shared" si="16"/>
        <v/>
      </c>
      <c r="BB100" s="302"/>
      <c r="BC100" s="302"/>
      <c r="BD100" s="294"/>
      <c r="BE100" s="295"/>
      <c r="BF100" s="295"/>
      <c r="BG100" s="296"/>
      <c r="BK100" s="23"/>
      <c r="BL100" s="23"/>
      <c r="BM100" s="23"/>
      <c r="BN100" s="23"/>
      <c r="BO100" s="23"/>
      <c r="BP100" s="23"/>
      <c r="BQ100" s="23"/>
      <c r="BR100" s="23"/>
      <c r="BS100" s="23"/>
      <c r="BT100" s="23"/>
      <c r="BU100" s="23"/>
      <c r="BV100" s="23"/>
      <c r="BW100" s="23"/>
      <c r="BX100" s="23"/>
      <c r="BY100" s="23"/>
      <c r="BZ100" s="23"/>
      <c r="CA100" s="23"/>
      <c r="CB100" s="23"/>
      <c r="CE100" s="54">
        <v>29</v>
      </c>
      <c r="CF100" s="63" t="str">
        <f t="shared" si="17"/>
        <v/>
      </c>
      <c r="CG100" s="54" t="str">
        <f t="shared" si="18"/>
        <v/>
      </c>
      <c r="CH100" s="63" t="str">
        <f t="shared" si="19"/>
        <v/>
      </c>
      <c r="CI100" s="64" t="str">
        <f t="shared" si="20"/>
        <v/>
      </c>
      <c r="CJ100" s="54" t="str">
        <f t="shared" si="21"/>
        <v/>
      </c>
      <c r="CK100" s="54" t="str">
        <f t="shared" si="22"/>
        <v/>
      </c>
      <c r="CL100" s="54" t="str">
        <f t="shared" si="23"/>
        <v/>
      </c>
      <c r="CM100" s="54" t="str">
        <f t="shared" si="24"/>
        <v/>
      </c>
      <c r="CN100" s="54" t="str">
        <f t="shared" si="25"/>
        <v/>
      </c>
      <c r="CO100" s="54" t="str">
        <f t="shared" si="26"/>
        <v/>
      </c>
      <c r="CP100" s="54" t="str">
        <f t="shared" si="27"/>
        <v/>
      </c>
      <c r="CQ100" s="54" t="str">
        <f t="shared" si="28"/>
        <v/>
      </c>
      <c r="CR100" s="54" t="str">
        <f t="shared" si="29"/>
        <v/>
      </c>
      <c r="CS100" s="54" t="str">
        <f t="shared" si="30"/>
        <v/>
      </c>
      <c r="CT100" s="54" t="str">
        <f t="shared" si="31"/>
        <v/>
      </c>
      <c r="CV100" s="65" t="s">
        <v>43</v>
      </c>
      <c r="CW100" s="65">
        <f t="shared" si="2"/>
        <v>0</v>
      </c>
      <c r="CX100" s="22">
        <f t="shared" si="32"/>
        <v>0</v>
      </c>
      <c r="CY100" s="22">
        <f t="shared" si="3"/>
        <v>0</v>
      </c>
      <c r="CZ100" s="22">
        <f t="shared" si="4"/>
        <v>0</v>
      </c>
      <c r="DA100" s="22">
        <f t="shared" si="5"/>
        <v>0</v>
      </c>
      <c r="DB100" s="22">
        <f t="shared" si="6"/>
        <v>0</v>
      </c>
      <c r="DC100" s="22">
        <f t="shared" si="7"/>
        <v>0</v>
      </c>
      <c r="DD100" s="22">
        <f t="shared" si="8"/>
        <v>0</v>
      </c>
      <c r="DE100" s="22">
        <f t="shared" si="9"/>
        <v>0</v>
      </c>
      <c r="DF100" s="22">
        <f t="shared" si="10"/>
        <v>0</v>
      </c>
      <c r="DG100" s="54"/>
      <c r="DH100" s="54"/>
      <c r="DI100" s="54"/>
      <c r="DT100" s="38"/>
      <c r="DU100" s="38"/>
      <c r="DV100" s="38"/>
      <c r="DW100" s="38"/>
      <c r="DX100" s="38"/>
    </row>
    <row r="101" spans="6:128" ht="19.5" customHeight="1">
      <c r="F101" s="329">
        <v>30</v>
      </c>
      <c r="G101" s="329"/>
      <c r="H101" s="319"/>
      <c r="I101" s="320"/>
      <c r="J101" s="320"/>
      <c r="K101" s="320"/>
      <c r="L101" s="321"/>
      <c r="M101" s="319"/>
      <c r="N101" s="320"/>
      <c r="O101" s="320"/>
      <c r="P101" s="320"/>
      <c r="Q101" s="321"/>
      <c r="R101" s="331"/>
      <c r="S101" s="331"/>
      <c r="T101" s="331"/>
      <c r="U101" s="331"/>
      <c r="V101" s="305"/>
      <c r="W101" s="305"/>
      <c r="X101" s="305"/>
      <c r="Y101" s="305"/>
      <c r="Z101" s="305"/>
      <c r="AA101" s="305"/>
      <c r="AB101" s="305"/>
      <c r="AC101" s="305"/>
      <c r="AD101" s="304" t="str">
        <f t="shared" si="11"/>
        <v/>
      </c>
      <c r="AE101" s="304"/>
      <c r="AF101" s="304"/>
      <c r="AG101" s="303"/>
      <c r="AH101" s="303"/>
      <c r="AI101" s="303"/>
      <c r="AJ101" s="303"/>
      <c r="AK101" s="303"/>
      <c r="AL101" s="306"/>
      <c r="AM101" s="307"/>
      <c r="AN101" s="308"/>
      <c r="AO101" s="302" t="str">
        <f t="shared" si="12"/>
        <v/>
      </c>
      <c r="AP101" s="302"/>
      <c r="AQ101" s="302"/>
      <c r="AR101" s="302" t="str">
        <f t="shared" si="13"/>
        <v/>
      </c>
      <c r="AS101" s="302"/>
      <c r="AT101" s="302"/>
      <c r="AU101" s="302" t="str">
        <f t="shared" si="14"/>
        <v/>
      </c>
      <c r="AV101" s="302"/>
      <c r="AW101" s="302"/>
      <c r="AX101" s="302" t="str">
        <f t="shared" si="15"/>
        <v/>
      </c>
      <c r="AY101" s="302"/>
      <c r="AZ101" s="302"/>
      <c r="BA101" s="302" t="str">
        <f t="shared" si="16"/>
        <v/>
      </c>
      <c r="BB101" s="302"/>
      <c r="BC101" s="302"/>
      <c r="BD101" s="294"/>
      <c r="BE101" s="295"/>
      <c r="BF101" s="295"/>
      <c r="BG101" s="296"/>
      <c r="BK101" s="23"/>
      <c r="BL101" s="23"/>
      <c r="BM101" s="23"/>
      <c r="BN101" s="23"/>
      <c r="BO101" s="23"/>
      <c r="BP101" s="23"/>
      <c r="BQ101" s="23"/>
      <c r="BR101" s="23"/>
      <c r="BS101" s="23"/>
      <c r="BT101" s="23"/>
      <c r="BU101" s="23"/>
      <c r="BV101" s="23"/>
      <c r="BW101" s="23"/>
      <c r="BX101" s="23"/>
      <c r="BY101" s="23"/>
      <c r="BZ101" s="23"/>
      <c r="CA101" s="23"/>
      <c r="CB101" s="23"/>
      <c r="CE101" s="54">
        <v>30</v>
      </c>
      <c r="CF101" s="63" t="str">
        <f t="shared" si="17"/>
        <v/>
      </c>
      <c r="CG101" s="54" t="str">
        <f t="shared" si="18"/>
        <v/>
      </c>
      <c r="CH101" s="63" t="str">
        <f t="shared" si="19"/>
        <v/>
      </c>
      <c r="CI101" s="64" t="str">
        <f t="shared" si="20"/>
        <v/>
      </c>
      <c r="CJ101" s="54" t="str">
        <f t="shared" si="21"/>
        <v/>
      </c>
      <c r="CK101" s="54" t="str">
        <f t="shared" si="22"/>
        <v/>
      </c>
      <c r="CL101" s="54" t="str">
        <f t="shared" si="23"/>
        <v/>
      </c>
      <c r="CM101" s="54" t="str">
        <f t="shared" si="24"/>
        <v/>
      </c>
      <c r="CN101" s="54" t="str">
        <f t="shared" si="25"/>
        <v/>
      </c>
      <c r="CO101" s="54" t="str">
        <f t="shared" si="26"/>
        <v/>
      </c>
      <c r="CP101" s="54" t="str">
        <f t="shared" si="27"/>
        <v/>
      </c>
      <c r="CQ101" s="54" t="str">
        <f t="shared" si="28"/>
        <v/>
      </c>
      <c r="CR101" s="54" t="str">
        <f t="shared" si="29"/>
        <v/>
      </c>
      <c r="CS101" s="54" t="str">
        <f t="shared" si="30"/>
        <v/>
      </c>
      <c r="CT101" s="54" t="str">
        <f t="shared" si="31"/>
        <v/>
      </c>
      <c r="CV101" s="65" t="s">
        <v>44</v>
      </c>
      <c r="CW101" s="65">
        <f t="shared" si="2"/>
        <v>0</v>
      </c>
      <c r="CX101" s="22">
        <f t="shared" si="32"/>
        <v>0</v>
      </c>
      <c r="CY101" s="22">
        <f t="shared" si="3"/>
        <v>0</v>
      </c>
      <c r="CZ101" s="22">
        <f t="shared" si="4"/>
        <v>0</v>
      </c>
      <c r="DA101" s="22">
        <f t="shared" si="5"/>
        <v>0</v>
      </c>
      <c r="DB101" s="22">
        <f t="shared" si="6"/>
        <v>0</v>
      </c>
      <c r="DC101" s="22">
        <f t="shared" si="7"/>
        <v>0</v>
      </c>
      <c r="DD101" s="22">
        <f t="shared" si="8"/>
        <v>0</v>
      </c>
      <c r="DE101" s="22">
        <f t="shared" si="9"/>
        <v>0</v>
      </c>
      <c r="DF101" s="22">
        <f t="shared" si="10"/>
        <v>0</v>
      </c>
      <c r="DG101" s="54"/>
      <c r="DH101" s="54"/>
      <c r="DI101" s="54"/>
      <c r="DT101" s="38"/>
      <c r="DU101" s="38"/>
      <c r="DV101" s="38"/>
      <c r="DW101" s="38"/>
      <c r="DX101" s="38"/>
    </row>
    <row r="102" spans="6:128" ht="19.5" customHeight="1">
      <c r="F102" s="329">
        <v>31</v>
      </c>
      <c r="G102" s="329"/>
      <c r="H102" s="319"/>
      <c r="I102" s="320"/>
      <c r="J102" s="320"/>
      <c r="K102" s="320"/>
      <c r="L102" s="321"/>
      <c r="M102" s="319"/>
      <c r="N102" s="320"/>
      <c r="O102" s="320"/>
      <c r="P102" s="320"/>
      <c r="Q102" s="321"/>
      <c r="R102" s="331"/>
      <c r="S102" s="331"/>
      <c r="T102" s="331"/>
      <c r="U102" s="331"/>
      <c r="V102" s="305"/>
      <c r="W102" s="305"/>
      <c r="X102" s="305"/>
      <c r="Y102" s="305"/>
      <c r="Z102" s="305"/>
      <c r="AA102" s="305"/>
      <c r="AB102" s="305"/>
      <c r="AC102" s="305"/>
      <c r="AD102" s="304" t="str">
        <f t="shared" si="11"/>
        <v/>
      </c>
      <c r="AE102" s="304"/>
      <c r="AF102" s="304"/>
      <c r="AG102" s="303"/>
      <c r="AH102" s="303"/>
      <c r="AI102" s="303"/>
      <c r="AJ102" s="303"/>
      <c r="AK102" s="303"/>
      <c r="AL102" s="306"/>
      <c r="AM102" s="307"/>
      <c r="AN102" s="308"/>
      <c r="AO102" s="302" t="str">
        <f t="shared" si="12"/>
        <v/>
      </c>
      <c r="AP102" s="302"/>
      <c r="AQ102" s="302"/>
      <c r="AR102" s="302" t="str">
        <f t="shared" si="13"/>
        <v/>
      </c>
      <c r="AS102" s="302"/>
      <c r="AT102" s="302"/>
      <c r="AU102" s="302" t="str">
        <f t="shared" si="14"/>
        <v/>
      </c>
      <c r="AV102" s="302"/>
      <c r="AW102" s="302"/>
      <c r="AX102" s="302" t="str">
        <f t="shared" si="15"/>
        <v/>
      </c>
      <c r="AY102" s="302"/>
      <c r="AZ102" s="302"/>
      <c r="BA102" s="302" t="str">
        <f t="shared" si="16"/>
        <v/>
      </c>
      <c r="BB102" s="302"/>
      <c r="BC102" s="302"/>
      <c r="BD102" s="294"/>
      <c r="BE102" s="295"/>
      <c r="BF102" s="295"/>
      <c r="BG102" s="296"/>
      <c r="BK102" s="23"/>
      <c r="BL102" s="23"/>
      <c r="BM102" s="23"/>
      <c r="BN102" s="23"/>
      <c r="BO102" s="23"/>
      <c r="BP102" s="23"/>
      <c r="BQ102" s="23"/>
      <c r="BR102" s="23"/>
      <c r="BS102" s="23"/>
      <c r="BT102" s="23"/>
      <c r="BU102" s="23"/>
      <c r="BV102" s="23"/>
      <c r="BW102" s="23"/>
      <c r="BX102" s="23"/>
      <c r="BY102" s="23"/>
      <c r="BZ102" s="23"/>
      <c r="CA102" s="23"/>
      <c r="CB102" s="23"/>
      <c r="CE102" s="54">
        <v>31</v>
      </c>
      <c r="CF102" s="63" t="str">
        <f t="shared" si="17"/>
        <v/>
      </c>
      <c r="CG102" s="54" t="str">
        <f t="shared" si="18"/>
        <v/>
      </c>
      <c r="CH102" s="63" t="str">
        <f t="shared" si="19"/>
        <v/>
      </c>
      <c r="CI102" s="64" t="str">
        <f t="shared" si="20"/>
        <v/>
      </c>
      <c r="CJ102" s="54" t="str">
        <f t="shared" si="21"/>
        <v/>
      </c>
      <c r="CK102" s="54" t="str">
        <f t="shared" si="22"/>
        <v/>
      </c>
      <c r="CL102" s="54" t="str">
        <f t="shared" si="23"/>
        <v/>
      </c>
      <c r="CM102" s="54" t="str">
        <f t="shared" si="24"/>
        <v/>
      </c>
      <c r="CN102" s="54" t="str">
        <f t="shared" si="25"/>
        <v/>
      </c>
      <c r="CO102" s="54" t="str">
        <f t="shared" si="26"/>
        <v/>
      </c>
      <c r="CP102" s="54" t="str">
        <f t="shared" si="27"/>
        <v/>
      </c>
      <c r="CQ102" s="54" t="str">
        <f t="shared" si="28"/>
        <v/>
      </c>
      <c r="CR102" s="54" t="str">
        <f t="shared" si="29"/>
        <v/>
      </c>
      <c r="CS102" s="54" t="str">
        <f t="shared" si="30"/>
        <v/>
      </c>
      <c r="CT102" s="54" t="str">
        <f t="shared" si="31"/>
        <v/>
      </c>
      <c r="CV102" s="65" t="s">
        <v>45</v>
      </c>
      <c r="CW102" s="65">
        <f t="shared" si="2"/>
        <v>0</v>
      </c>
      <c r="CX102" s="22">
        <f t="shared" si="32"/>
        <v>0</v>
      </c>
      <c r="CY102" s="22">
        <f t="shared" si="3"/>
        <v>0</v>
      </c>
      <c r="CZ102" s="22">
        <f t="shared" si="4"/>
        <v>0</v>
      </c>
      <c r="DA102" s="22">
        <f t="shared" si="5"/>
        <v>0</v>
      </c>
      <c r="DB102" s="22">
        <f t="shared" si="6"/>
        <v>0</v>
      </c>
      <c r="DC102" s="22">
        <f t="shared" si="7"/>
        <v>0</v>
      </c>
      <c r="DD102" s="22">
        <f t="shared" si="8"/>
        <v>0</v>
      </c>
      <c r="DE102" s="22">
        <f t="shared" si="9"/>
        <v>0</v>
      </c>
      <c r="DF102" s="22">
        <f t="shared" si="10"/>
        <v>0</v>
      </c>
      <c r="DG102" s="54"/>
      <c r="DH102" s="54"/>
      <c r="DI102" s="54"/>
      <c r="DT102" s="38"/>
      <c r="DU102" s="38"/>
      <c r="DV102" s="38"/>
      <c r="DW102" s="38"/>
      <c r="DX102" s="38"/>
    </row>
    <row r="103" spans="6:128" ht="19.5" customHeight="1">
      <c r="F103" s="329">
        <v>32</v>
      </c>
      <c r="G103" s="329"/>
      <c r="H103" s="319"/>
      <c r="I103" s="320"/>
      <c r="J103" s="320"/>
      <c r="K103" s="320"/>
      <c r="L103" s="321"/>
      <c r="M103" s="319"/>
      <c r="N103" s="320"/>
      <c r="O103" s="320"/>
      <c r="P103" s="320"/>
      <c r="Q103" s="321"/>
      <c r="R103" s="331"/>
      <c r="S103" s="331"/>
      <c r="T103" s="331"/>
      <c r="U103" s="331"/>
      <c r="V103" s="305"/>
      <c r="W103" s="305"/>
      <c r="X103" s="305"/>
      <c r="Y103" s="305"/>
      <c r="Z103" s="305"/>
      <c r="AA103" s="305"/>
      <c r="AB103" s="305"/>
      <c r="AC103" s="305"/>
      <c r="AD103" s="304" t="str">
        <f t="shared" si="11"/>
        <v/>
      </c>
      <c r="AE103" s="304"/>
      <c r="AF103" s="304"/>
      <c r="AG103" s="303"/>
      <c r="AH103" s="303"/>
      <c r="AI103" s="303"/>
      <c r="AJ103" s="303"/>
      <c r="AK103" s="303"/>
      <c r="AL103" s="306"/>
      <c r="AM103" s="307"/>
      <c r="AN103" s="308"/>
      <c r="AO103" s="302" t="str">
        <f t="shared" si="12"/>
        <v/>
      </c>
      <c r="AP103" s="302"/>
      <c r="AQ103" s="302"/>
      <c r="AR103" s="302" t="str">
        <f t="shared" si="13"/>
        <v/>
      </c>
      <c r="AS103" s="302"/>
      <c r="AT103" s="302"/>
      <c r="AU103" s="302" t="str">
        <f t="shared" si="14"/>
        <v/>
      </c>
      <c r="AV103" s="302"/>
      <c r="AW103" s="302"/>
      <c r="AX103" s="302" t="str">
        <f t="shared" si="15"/>
        <v/>
      </c>
      <c r="AY103" s="302"/>
      <c r="AZ103" s="302"/>
      <c r="BA103" s="302" t="str">
        <f t="shared" si="16"/>
        <v/>
      </c>
      <c r="BB103" s="302"/>
      <c r="BC103" s="302"/>
      <c r="BD103" s="294"/>
      <c r="BE103" s="295"/>
      <c r="BF103" s="295"/>
      <c r="BG103" s="296"/>
      <c r="BK103" s="23"/>
      <c r="BL103" s="23"/>
      <c r="BM103" s="23"/>
      <c r="BN103" s="23"/>
      <c r="BO103" s="23"/>
      <c r="BP103" s="23"/>
      <c r="BQ103" s="23"/>
      <c r="BR103" s="23"/>
      <c r="BS103" s="23"/>
      <c r="BT103" s="23"/>
      <c r="BU103" s="23"/>
      <c r="BV103" s="23"/>
      <c r="BW103" s="23"/>
      <c r="BX103" s="23"/>
      <c r="BY103" s="23"/>
      <c r="BZ103" s="23"/>
      <c r="CA103" s="23"/>
      <c r="CB103" s="23"/>
      <c r="CE103" s="54">
        <v>32</v>
      </c>
      <c r="CF103" s="63" t="str">
        <f t="shared" si="17"/>
        <v/>
      </c>
      <c r="CG103" s="54" t="str">
        <f t="shared" si="18"/>
        <v/>
      </c>
      <c r="CH103" s="63" t="str">
        <f t="shared" si="19"/>
        <v/>
      </c>
      <c r="CI103" s="64" t="str">
        <f t="shared" si="20"/>
        <v/>
      </c>
      <c r="CJ103" s="54" t="str">
        <f t="shared" si="21"/>
        <v/>
      </c>
      <c r="CK103" s="54" t="str">
        <f t="shared" si="22"/>
        <v/>
      </c>
      <c r="CL103" s="54" t="str">
        <f t="shared" si="23"/>
        <v/>
      </c>
      <c r="CM103" s="54" t="str">
        <f t="shared" si="24"/>
        <v/>
      </c>
      <c r="CN103" s="54" t="str">
        <f t="shared" si="25"/>
        <v/>
      </c>
      <c r="CO103" s="54" t="str">
        <f t="shared" si="26"/>
        <v/>
      </c>
      <c r="CP103" s="54" t="str">
        <f t="shared" si="27"/>
        <v/>
      </c>
      <c r="CQ103" s="54" t="str">
        <f t="shared" si="28"/>
        <v/>
      </c>
      <c r="CR103" s="54" t="str">
        <f t="shared" si="29"/>
        <v/>
      </c>
      <c r="CS103" s="54" t="str">
        <f t="shared" si="30"/>
        <v/>
      </c>
      <c r="CT103" s="54" t="str">
        <f t="shared" si="31"/>
        <v/>
      </c>
      <c r="CV103" s="65" t="s">
        <v>46</v>
      </c>
      <c r="CW103" s="65">
        <f t="shared" si="2"/>
        <v>0</v>
      </c>
      <c r="CX103" s="22">
        <f t="shared" si="32"/>
        <v>0</v>
      </c>
      <c r="CY103" s="22">
        <f t="shared" si="3"/>
        <v>0</v>
      </c>
      <c r="CZ103" s="22">
        <f t="shared" si="4"/>
        <v>0</v>
      </c>
      <c r="DA103" s="22">
        <f t="shared" si="5"/>
        <v>0</v>
      </c>
      <c r="DB103" s="22">
        <f t="shared" si="6"/>
        <v>0</v>
      </c>
      <c r="DC103" s="22">
        <f t="shared" si="7"/>
        <v>0</v>
      </c>
      <c r="DD103" s="22">
        <f t="shared" si="8"/>
        <v>0</v>
      </c>
      <c r="DE103" s="22">
        <f t="shared" si="9"/>
        <v>0</v>
      </c>
      <c r="DF103" s="22">
        <f t="shared" si="10"/>
        <v>0</v>
      </c>
      <c r="DG103" s="54"/>
      <c r="DH103" s="54"/>
      <c r="DI103" s="54"/>
      <c r="DT103" s="38"/>
      <c r="DU103" s="38"/>
      <c r="DV103" s="38"/>
      <c r="DW103" s="38"/>
      <c r="DX103" s="38"/>
    </row>
    <row r="104" spans="6:128" ht="19.5" customHeight="1">
      <c r="F104" s="329">
        <v>33</v>
      </c>
      <c r="G104" s="329"/>
      <c r="H104" s="319"/>
      <c r="I104" s="320"/>
      <c r="J104" s="320"/>
      <c r="K104" s="320"/>
      <c r="L104" s="321"/>
      <c r="M104" s="319"/>
      <c r="N104" s="320"/>
      <c r="O104" s="320"/>
      <c r="P104" s="320"/>
      <c r="Q104" s="321"/>
      <c r="R104" s="331"/>
      <c r="S104" s="331"/>
      <c r="T104" s="331"/>
      <c r="U104" s="331"/>
      <c r="V104" s="305"/>
      <c r="W104" s="305"/>
      <c r="X104" s="305"/>
      <c r="Y104" s="305"/>
      <c r="Z104" s="305"/>
      <c r="AA104" s="305"/>
      <c r="AB104" s="305"/>
      <c r="AC104" s="305"/>
      <c r="AD104" s="304" t="str">
        <f t="shared" si="11"/>
        <v/>
      </c>
      <c r="AE104" s="304"/>
      <c r="AF104" s="304"/>
      <c r="AG104" s="303"/>
      <c r="AH104" s="303"/>
      <c r="AI104" s="303"/>
      <c r="AJ104" s="303"/>
      <c r="AK104" s="303"/>
      <c r="AL104" s="306"/>
      <c r="AM104" s="307"/>
      <c r="AN104" s="308"/>
      <c r="AO104" s="302" t="str">
        <f t="shared" si="12"/>
        <v/>
      </c>
      <c r="AP104" s="302"/>
      <c r="AQ104" s="302"/>
      <c r="AR104" s="302" t="str">
        <f t="shared" si="13"/>
        <v/>
      </c>
      <c r="AS104" s="302"/>
      <c r="AT104" s="302"/>
      <c r="AU104" s="302" t="str">
        <f t="shared" si="14"/>
        <v/>
      </c>
      <c r="AV104" s="302"/>
      <c r="AW104" s="302"/>
      <c r="AX104" s="302" t="str">
        <f t="shared" si="15"/>
        <v/>
      </c>
      <c r="AY104" s="302"/>
      <c r="AZ104" s="302"/>
      <c r="BA104" s="302" t="str">
        <f t="shared" si="16"/>
        <v/>
      </c>
      <c r="BB104" s="302"/>
      <c r="BC104" s="302"/>
      <c r="BD104" s="294"/>
      <c r="BE104" s="295"/>
      <c r="BF104" s="295"/>
      <c r="BG104" s="296"/>
      <c r="BK104" s="23"/>
      <c r="BL104" s="23"/>
      <c r="BM104" s="23"/>
      <c r="BN104" s="23"/>
      <c r="BO104" s="23"/>
      <c r="BP104" s="23"/>
      <c r="BQ104" s="23"/>
      <c r="BR104" s="23"/>
      <c r="BS104" s="23"/>
      <c r="BT104" s="23"/>
      <c r="BU104" s="23"/>
      <c r="BV104" s="23"/>
      <c r="BW104" s="23"/>
      <c r="BX104" s="23"/>
      <c r="BY104" s="23"/>
      <c r="BZ104" s="23"/>
      <c r="CA104" s="23"/>
      <c r="CB104" s="23"/>
      <c r="CE104" s="54">
        <v>33</v>
      </c>
      <c r="CF104" s="63" t="str">
        <f t="shared" si="17"/>
        <v/>
      </c>
      <c r="CG104" s="54" t="str">
        <f t="shared" si="18"/>
        <v/>
      </c>
      <c r="CH104" s="63" t="str">
        <f t="shared" si="19"/>
        <v/>
      </c>
      <c r="CI104" s="64" t="str">
        <f t="shared" si="20"/>
        <v/>
      </c>
      <c r="CJ104" s="54" t="str">
        <f t="shared" si="21"/>
        <v/>
      </c>
      <c r="CK104" s="54" t="str">
        <f t="shared" si="22"/>
        <v/>
      </c>
      <c r="CL104" s="54" t="str">
        <f t="shared" si="23"/>
        <v/>
      </c>
      <c r="CM104" s="54" t="str">
        <f t="shared" si="24"/>
        <v/>
      </c>
      <c r="CN104" s="54" t="str">
        <f t="shared" si="25"/>
        <v/>
      </c>
      <c r="CO104" s="54" t="str">
        <f t="shared" si="26"/>
        <v/>
      </c>
      <c r="CP104" s="54" t="str">
        <f t="shared" si="27"/>
        <v/>
      </c>
      <c r="CQ104" s="54" t="str">
        <f t="shared" si="28"/>
        <v/>
      </c>
      <c r="CR104" s="54" t="str">
        <f t="shared" si="29"/>
        <v/>
      </c>
      <c r="CS104" s="54" t="str">
        <f t="shared" si="30"/>
        <v/>
      </c>
      <c r="CT104" s="54" t="str">
        <f t="shared" si="31"/>
        <v/>
      </c>
      <c r="CV104" s="65" t="s">
        <v>47</v>
      </c>
      <c r="CW104" s="65">
        <f t="shared" ref="CW104:CW121" si="33">AL104</f>
        <v>0</v>
      </c>
      <c r="CX104" s="22">
        <f t="shared" si="32"/>
        <v>0</v>
      </c>
      <c r="CY104" s="22">
        <f t="shared" ref="CY104:CY121" si="34">AL104/10</f>
        <v>0</v>
      </c>
      <c r="CZ104" s="22">
        <f t="shared" ref="CZ104:CZ121" si="35">CX104/10</f>
        <v>0</v>
      </c>
      <c r="DA104" s="22">
        <f t="shared" ref="DA104:DA121" si="36">CY104/10</f>
        <v>0</v>
      </c>
      <c r="DB104" s="22">
        <f t="shared" ref="DB104:DB121" si="37">CZ104/10</f>
        <v>0</v>
      </c>
      <c r="DC104" s="22">
        <f t="shared" ref="DC104:DC121" si="38">DA104/10</f>
        <v>0</v>
      </c>
      <c r="DD104" s="22">
        <f t="shared" ref="DD104:DD121" si="39">DB104/10</f>
        <v>0</v>
      </c>
      <c r="DE104" s="22">
        <f t="shared" ref="DE104:DE121" si="40">DC104/10</f>
        <v>0</v>
      </c>
      <c r="DF104" s="22">
        <f t="shared" ref="DF104:DF121" si="41">DD104/10</f>
        <v>0</v>
      </c>
      <c r="DG104" s="54"/>
      <c r="DH104" s="54"/>
      <c r="DI104" s="54"/>
      <c r="DT104" s="38"/>
      <c r="DU104" s="38"/>
      <c r="DV104" s="38"/>
      <c r="DW104" s="38"/>
      <c r="DX104" s="38"/>
    </row>
    <row r="105" spans="6:128" ht="19.5" customHeight="1">
      <c r="F105" s="329">
        <v>34</v>
      </c>
      <c r="G105" s="329"/>
      <c r="H105" s="319"/>
      <c r="I105" s="320"/>
      <c r="J105" s="320"/>
      <c r="K105" s="320"/>
      <c r="L105" s="321"/>
      <c r="M105" s="319"/>
      <c r="N105" s="320"/>
      <c r="O105" s="320"/>
      <c r="P105" s="320"/>
      <c r="Q105" s="321"/>
      <c r="R105" s="331"/>
      <c r="S105" s="331"/>
      <c r="T105" s="331"/>
      <c r="U105" s="331"/>
      <c r="V105" s="305"/>
      <c r="W105" s="305"/>
      <c r="X105" s="305"/>
      <c r="Y105" s="305"/>
      <c r="Z105" s="305"/>
      <c r="AA105" s="305"/>
      <c r="AB105" s="305"/>
      <c r="AC105" s="305"/>
      <c r="AD105" s="304" t="str">
        <f t="shared" si="11"/>
        <v/>
      </c>
      <c r="AE105" s="304"/>
      <c r="AF105" s="304"/>
      <c r="AG105" s="303"/>
      <c r="AH105" s="303"/>
      <c r="AI105" s="303"/>
      <c r="AJ105" s="303"/>
      <c r="AK105" s="303"/>
      <c r="AL105" s="306"/>
      <c r="AM105" s="307"/>
      <c r="AN105" s="308"/>
      <c r="AO105" s="302" t="str">
        <f t="shared" si="12"/>
        <v/>
      </c>
      <c r="AP105" s="302"/>
      <c r="AQ105" s="302"/>
      <c r="AR105" s="302" t="str">
        <f t="shared" si="13"/>
        <v/>
      </c>
      <c r="AS105" s="302"/>
      <c r="AT105" s="302"/>
      <c r="AU105" s="302" t="str">
        <f t="shared" si="14"/>
        <v/>
      </c>
      <c r="AV105" s="302"/>
      <c r="AW105" s="302"/>
      <c r="AX105" s="302" t="str">
        <f t="shared" si="15"/>
        <v/>
      </c>
      <c r="AY105" s="302"/>
      <c r="AZ105" s="302"/>
      <c r="BA105" s="302" t="str">
        <f t="shared" si="16"/>
        <v/>
      </c>
      <c r="BB105" s="302"/>
      <c r="BC105" s="302"/>
      <c r="BD105" s="294"/>
      <c r="BE105" s="295"/>
      <c r="BF105" s="295"/>
      <c r="BG105" s="296"/>
      <c r="BK105" s="23"/>
      <c r="BL105" s="23"/>
      <c r="BM105" s="23"/>
      <c r="BN105" s="23"/>
      <c r="BO105" s="23"/>
      <c r="BP105" s="23"/>
      <c r="BQ105" s="23"/>
      <c r="BR105" s="23"/>
      <c r="BS105" s="23"/>
      <c r="BT105" s="23"/>
      <c r="BU105" s="23"/>
      <c r="BV105" s="23"/>
      <c r="BW105" s="23"/>
      <c r="BX105" s="23"/>
      <c r="BY105" s="23"/>
      <c r="BZ105" s="23"/>
      <c r="CA105" s="23"/>
      <c r="CB105" s="23"/>
      <c r="CE105" s="54">
        <v>34</v>
      </c>
      <c r="CF105" s="63" t="str">
        <f t="shared" si="17"/>
        <v/>
      </c>
      <c r="CG105" s="54" t="str">
        <f t="shared" si="18"/>
        <v/>
      </c>
      <c r="CH105" s="63" t="str">
        <f t="shared" si="19"/>
        <v/>
      </c>
      <c r="CI105" s="64" t="str">
        <f t="shared" si="20"/>
        <v/>
      </c>
      <c r="CJ105" s="54" t="str">
        <f t="shared" si="21"/>
        <v/>
      </c>
      <c r="CK105" s="54" t="str">
        <f t="shared" si="22"/>
        <v/>
      </c>
      <c r="CL105" s="54" t="str">
        <f t="shared" si="23"/>
        <v/>
      </c>
      <c r="CM105" s="54" t="str">
        <f t="shared" si="24"/>
        <v/>
      </c>
      <c r="CN105" s="54" t="str">
        <f t="shared" si="25"/>
        <v/>
      </c>
      <c r="CO105" s="54" t="str">
        <f t="shared" si="26"/>
        <v/>
      </c>
      <c r="CP105" s="54" t="str">
        <f t="shared" si="27"/>
        <v/>
      </c>
      <c r="CQ105" s="54" t="str">
        <f t="shared" si="28"/>
        <v/>
      </c>
      <c r="CR105" s="54" t="str">
        <f t="shared" si="29"/>
        <v/>
      </c>
      <c r="CS105" s="54" t="str">
        <f t="shared" si="30"/>
        <v/>
      </c>
      <c r="CT105" s="54" t="str">
        <f t="shared" si="31"/>
        <v/>
      </c>
      <c r="CV105" s="65" t="s">
        <v>48</v>
      </c>
      <c r="CW105" s="65">
        <f t="shared" si="33"/>
        <v>0</v>
      </c>
      <c r="CX105" s="22">
        <f t="shared" si="32"/>
        <v>0</v>
      </c>
      <c r="CY105" s="22">
        <f t="shared" si="34"/>
        <v>0</v>
      </c>
      <c r="CZ105" s="22">
        <f t="shared" si="35"/>
        <v>0</v>
      </c>
      <c r="DA105" s="22">
        <f t="shared" si="36"/>
        <v>0</v>
      </c>
      <c r="DB105" s="22">
        <f t="shared" si="37"/>
        <v>0</v>
      </c>
      <c r="DC105" s="22">
        <f t="shared" si="38"/>
        <v>0</v>
      </c>
      <c r="DD105" s="22">
        <f t="shared" si="39"/>
        <v>0</v>
      </c>
      <c r="DE105" s="22">
        <f t="shared" si="40"/>
        <v>0</v>
      </c>
      <c r="DF105" s="22">
        <f t="shared" si="41"/>
        <v>0</v>
      </c>
      <c r="DG105" s="54"/>
      <c r="DH105" s="54"/>
      <c r="DI105" s="54"/>
      <c r="DT105" s="38"/>
      <c r="DU105" s="38"/>
      <c r="DV105" s="38"/>
      <c r="DW105" s="38"/>
      <c r="DX105" s="38"/>
    </row>
    <row r="106" spans="6:128" ht="19.5" customHeight="1">
      <c r="F106" s="329">
        <v>35</v>
      </c>
      <c r="G106" s="329"/>
      <c r="H106" s="319"/>
      <c r="I106" s="320"/>
      <c r="J106" s="320"/>
      <c r="K106" s="320"/>
      <c r="L106" s="321"/>
      <c r="M106" s="319"/>
      <c r="N106" s="320"/>
      <c r="O106" s="320"/>
      <c r="P106" s="320"/>
      <c r="Q106" s="321"/>
      <c r="R106" s="331"/>
      <c r="S106" s="331"/>
      <c r="T106" s="331"/>
      <c r="U106" s="331"/>
      <c r="V106" s="305"/>
      <c r="W106" s="305"/>
      <c r="X106" s="305"/>
      <c r="Y106" s="305"/>
      <c r="Z106" s="305"/>
      <c r="AA106" s="305"/>
      <c r="AB106" s="305"/>
      <c r="AC106" s="305"/>
      <c r="AD106" s="304" t="str">
        <f t="shared" si="11"/>
        <v/>
      </c>
      <c r="AE106" s="304"/>
      <c r="AF106" s="304"/>
      <c r="AG106" s="303"/>
      <c r="AH106" s="303"/>
      <c r="AI106" s="303"/>
      <c r="AJ106" s="303"/>
      <c r="AK106" s="303"/>
      <c r="AL106" s="306"/>
      <c r="AM106" s="307"/>
      <c r="AN106" s="308"/>
      <c r="AO106" s="302" t="str">
        <f t="shared" si="12"/>
        <v/>
      </c>
      <c r="AP106" s="302"/>
      <c r="AQ106" s="302"/>
      <c r="AR106" s="302" t="str">
        <f t="shared" si="13"/>
        <v/>
      </c>
      <c r="AS106" s="302"/>
      <c r="AT106" s="302"/>
      <c r="AU106" s="302" t="str">
        <f t="shared" si="14"/>
        <v/>
      </c>
      <c r="AV106" s="302"/>
      <c r="AW106" s="302"/>
      <c r="AX106" s="302" t="str">
        <f t="shared" si="15"/>
        <v/>
      </c>
      <c r="AY106" s="302"/>
      <c r="AZ106" s="302"/>
      <c r="BA106" s="302" t="str">
        <f t="shared" si="16"/>
        <v/>
      </c>
      <c r="BB106" s="302"/>
      <c r="BC106" s="302"/>
      <c r="BD106" s="294"/>
      <c r="BE106" s="295"/>
      <c r="BF106" s="295"/>
      <c r="BG106" s="296"/>
      <c r="BK106" s="23"/>
      <c r="BL106" s="23"/>
      <c r="BM106" s="23"/>
      <c r="BN106" s="23"/>
      <c r="BO106" s="23"/>
      <c r="BP106" s="23"/>
      <c r="BQ106" s="23"/>
      <c r="BR106" s="23"/>
      <c r="BS106" s="23"/>
      <c r="BT106" s="23"/>
      <c r="BU106" s="23"/>
      <c r="BV106" s="23"/>
      <c r="BW106" s="23"/>
      <c r="BX106" s="23"/>
      <c r="BY106" s="23"/>
      <c r="BZ106" s="23"/>
      <c r="CA106" s="23"/>
      <c r="CB106" s="23"/>
      <c r="CE106" s="54">
        <v>35</v>
      </c>
      <c r="CF106" s="63" t="str">
        <f t="shared" si="17"/>
        <v/>
      </c>
      <c r="CG106" s="54" t="str">
        <f t="shared" si="18"/>
        <v/>
      </c>
      <c r="CH106" s="63" t="str">
        <f t="shared" si="19"/>
        <v/>
      </c>
      <c r="CI106" s="64" t="str">
        <f t="shared" si="20"/>
        <v/>
      </c>
      <c r="CJ106" s="54" t="str">
        <f t="shared" si="21"/>
        <v/>
      </c>
      <c r="CK106" s="54" t="str">
        <f t="shared" si="22"/>
        <v/>
      </c>
      <c r="CL106" s="54" t="str">
        <f t="shared" si="23"/>
        <v/>
      </c>
      <c r="CM106" s="54" t="str">
        <f t="shared" si="24"/>
        <v/>
      </c>
      <c r="CN106" s="54" t="str">
        <f t="shared" si="25"/>
        <v/>
      </c>
      <c r="CO106" s="54" t="str">
        <f t="shared" si="26"/>
        <v/>
      </c>
      <c r="CP106" s="54" t="str">
        <f t="shared" si="27"/>
        <v/>
      </c>
      <c r="CQ106" s="54" t="str">
        <f t="shared" si="28"/>
        <v/>
      </c>
      <c r="CR106" s="54" t="str">
        <f t="shared" si="29"/>
        <v/>
      </c>
      <c r="CS106" s="54" t="str">
        <f t="shared" si="30"/>
        <v/>
      </c>
      <c r="CT106" s="54" t="str">
        <f t="shared" si="31"/>
        <v/>
      </c>
      <c r="CV106" s="65" t="s">
        <v>49</v>
      </c>
      <c r="CW106" s="65">
        <f t="shared" si="33"/>
        <v>0</v>
      </c>
      <c r="CX106" s="22">
        <f t="shared" si="32"/>
        <v>0</v>
      </c>
      <c r="CY106" s="22">
        <f t="shared" si="34"/>
        <v>0</v>
      </c>
      <c r="CZ106" s="22">
        <f t="shared" si="35"/>
        <v>0</v>
      </c>
      <c r="DA106" s="22">
        <f t="shared" si="36"/>
        <v>0</v>
      </c>
      <c r="DB106" s="22">
        <f t="shared" si="37"/>
        <v>0</v>
      </c>
      <c r="DC106" s="22">
        <f t="shared" si="38"/>
        <v>0</v>
      </c>
      <c r="DD106" s="22">
        <f t="shared" si="39"/>
        <v>0</v>
      </c>
      <c r="DE106" s="22">
        <f t="shared" si="40"/>
        <v>0</v>
      </c>
      <c r="DF106" s="22">
        <f t="shared" si="41"/>
        <v>0</v>
      </c>
      <c r="DG106" s="54"/>
      <c r="DH106" s="54"/>
      <c r="DI106" s="54"/>
      <c r="DT106" s="38"/>
      <c r="DU106" s="38"/>
      <c r="DV106" s="38"/>
      <c r="DW106" s="38"/>
      <c r="DX106" s="38"/>
    </row>
    <row r="107" spans="6:128" ht="19.5" customHeight="1">
      <c r="F107" s="329">
        <v>36</v>
      </c>
      <c r="G107" s="329"/>
      <c r="H107" s="319"/>
      <c r="I107" s="320"/>
      <c r="J107" s="320"/>
      <c r="K107" s="320"/>
      <c r="L107" s="321"/>
      <c r="M107" s="319"/>
      <c r="N107" s="320"/>
      <c r="O107" s="320"/>
      <c r="P107" s="320"/>
      <c r="Q107" s="321"/>
      <c r="R107" s="331"/>
      <c r="S107" s="331"/>
      <c r="T107" s="331"/>
      <c r="U107" s="331"/>
      <c r="V107" s="305"/>
      <c r="W107" s="305"/>
      <c r="X107" s="305"/>
      <c r="Y107" s="305"/>
      <c r="Z107" s="305"/>
      <c r="AA107" s="305"/>
      <c r="AB107" s="305"/>
      <c r="AC107" s="305"/>
      <c r="AD107" s="304" t="str">
        <f t="shared" si="11"/>
        <v/>
      </c>
      <c r="AE107" s="304"/>
      <c r="AF107" s="304"/>
      <c r="AG107" s="303"/>
      <c r="AH107" s="303"/>
      <c r="AI107" s="303"/>
      <c r="AJ107" s="303"/>
      <c r="AK107" s="303"/>
      <c r="AL107" s="306"/>
      <c r="AM107" s="307"/>
      <c r="AN107" s="308"/>
      <c r="AO107" s="302" t="str">
        <f t="shared" si="12"/>
        <v/>
      </c>
      <c r="AP107" s="302"/>
      <c r="AQ107" s="302"/>
      <c r="AR107" s="302" t="str">
        <f t="shared" si="13"/>
        <v/>
      </c>
      <c r="AS107" s="302"/>
      <c r="AT107" s="302"/>
      <c r="AU107" s="302" t="str">
        <f t="shared" si="14"/>
        <v/>
      </c>
      <c r="AV107" s="302"/>
      <c r="AW107" s="302"/>
      <c r="AX107" s="302" t="str">
        <f t="shared" si="15"/>
        <v/>
      </c>
      <c r="AY107" s="302"/>
      <c r="AZ107" s="302"/>
      <c r="BA107" s="302" t="str">
        <f t="shared" si="16"/>
        <v/>
      </c>
      <c r="BB107" s="302"/>
      <c r="BC107" s="302"/>
      <c r="BD107" s="294"/>
      <c r="BE107" s="295"/>
      <c r="BF107" s="295"/>
      <c r="BG107" s="296"/>
      <c r="BK107" s="23"/>
      <c r="BL107" s="23"/>
      <c r="BM107" s="23"/>
      <c r="BN107" s="23"/>
      <c r="BO107" s="23"/>
      <c r="BP107" s="23"/>
      <c r="BQ107" s="23"/>
      <c r="BR107" s="23"/>
      <c r="BS107" s="23"/>
      <c r="BT107" s="23"/>
      <c r="BU107" s="23"/>
      <c r="BV107" s="23"/>
      <c r="BW107" s="23"/>
      <c r="BX107" s="23"/>
      <c r="BY107" s="23"/>
      <c r="BZ107" s="23"/>
      <c r="CA107" s="23"/>
      <c r="CB107" s="23"/>
      <c r="CE107" s="54">
        <v>36</v>
      </c>
      <c r="CF107" s="63" t="str">
        <f t="shared" si="17"/>
        <v/>
      </c>
      <c r="CG107" s="54" t="str">
        <f t="shared" si="18"/>
        <v/>
      </c>
      <c r="CH107" s="63" t="str">
        <f t="shared" si="19"/>
        <v/>
      </c>
      <c r="CI107" s="64" t="str">
        <f t="shared" si="20"/>
        <v/>
      </c>
      <c r="CJ107" s="54" t="str">
        <f t="shared" si="21"/>
        <v/>
      </c>
      <c r="CK107" s="54" t="str">
        <f t="shared" si="22"/>
        <v/>
      </c>
      <c r="CL107" s="54" t="str">
        <f t="shared" si="23"/>
        <v/>
      </c>
      <c r="CM107" s="54" t="str">
        <f t="shared" si="24"/>
        <v/>
      </c>
      <c r="CN107" s="54" t="str">
        <f t="shared" si="25"/>
        <v/>
      </c>
      <c r="CO107" s="54" t="str">
        <f t="shared" si="26"/>
        <v/>
      </c>
      <c r="CP107" s="54" t="str">
        <f t="shared" si="27"/>
        <v/>
      </c>
      <c r="CQ107" s="54" t="str">
        <f t="shared" si="28"/>
        <v/>
      </c>
      <c r="CR107" s="54" t="str">
        <f t="shared" si="29"/>
        <v/>
      </c>
      <c r="CS107" s="54" t="str">
        <f t="shared" si="30"/>
        <v/>
      </c>
      <c r="CT107" s="54" t="str">
        <f t="shared" si="31"/>
        <v/>
      </c>
      <c r="CV107" s="65" t="s">
        <v>50</v>
      </c>
      <c r="CW107" s="65">
        <f t="shared" si="33"/>
        <v>0</v>
      </c>
      <c r="CX107" s="22">
        <f t="shared" si="32"/>
        <v>0</v>
      </c>
      <c r="CY107" s="22">
        <f t="shared" si="34"/>
        <v>0</v>
      </c>
      <c r="CZ107" s="22">
        <f t="shared" si="35"/>
        <v>0</v>
      </c>
      <c r="DA107" s="22">
        <f t="shared" si="36"/>
        <v>0</v>
      </c>
      <c r="DB107" s="22">
        <f t="shared" si="37"/>
        <v>0</v>
      </c>
      <c r="DC107" s="22">
        <f t="shared" si="38"/>
        <v>0</v>
      </c>
      <c r="DD107" s="22">
        <f t="shared" si="39"/>
        <v>0</v>
      </c>
      <c r="DE107" s="22">
        <f t="shared" si="40"/>
        <v>0</v>
      </c>
      <c r="DF107" s="22">
        <f t="shared" si="41"/>
        <v>0</v>
      </c>
      <c r="DG107" s="54"/>
      <c r="DH107" s="54"/>
      <c r="DI107" s="54"/>
      <c r="DT107" s="38"/>
      <c r="DU107" s="38"/>
      <c r="DV107" s="38"/>
      <c r="DW107" s="38"/>
      <c r="DX107" s="38"/>
    </row>
    <row r="108" spans="6:128" ht="19.5" customHeight="1">
      <c r="F108" s="329">
        <v>37</v>
      </c>
      <c r="G108" s="329"/>
      <c r="H108" s="319"/>
      <c r="I108" s="320"/>
      <c r="J108" s="320"/>
      <c r="K108" s="320"/>
      <c r="L108" s="321"/>
      <c r="M108" s="319"/>
      <c r="N108" s="320"/>
      <c r="O108" s="320"/>
      <c r="P108" s="320"/>
      <c r="Q108" s="321"/>
      <c r="R108" s="331"/>
      <c r="S108" s="331"/>
      <c r="T108" s="331"/>
      <c r="U108" s="331"/>
      <c r="V108" s="305"/>
      <c r="W108" s="305"/>
      <c r="X108" s="305"/>
      <c r="Y108" s="305"/>
      <c r="Z108" s="305"/>
      <c r="AA108" s="305"/>
      <c r="AB108" s="305"/>
      <c r="AC108" s="305"/>
      <c r="AD108" s="304" t="str">
        <f t="shared" si="11"/>
        <v/>
      </c>
      <c r="AE108" s="304"/>
      <c r="AF108" s="304"/>
      <c r="AG108" s="303"/>
      <c r="AH108" s="303"/>
      <c r="AI108" s="303"/>
      <c r="AJ108" s="303"/>
      <c r="AK108" s="303"/>
      <c r="AL108" s="306"/>
      <c r="AM108" s="307"/>
      <c r="AN108" s="308"/>
      <c r="AO108" s="302" t="str">
        <f t="shared" si="12"/>
        <v/>
      </c>
      <c r="AP108" s="302"/>
      <c r="AQ108" s="302"/>
      <c r="AR108" s="302" t="str">
        <f t="shared" si="13"/>
        <v/>
      </c>
      <c r="AS108" s="302"/>
      <c r="AT108" s="302"/>
      <c r="AU108" s="302" t="str">
        <f t="shared" si="14"/>
        <v/>
      </c>
      <c r="AV108" s="302"/>
      <c r="AW108" s="302"/>
      <c r="AX108" s="302" t="str">
        <f t="shared" si="15"/>
        <v/>
      </c>
      <c r="AY108" s="302"/>
      <c r="AZ108" s="302"/>
      <c r="BA108" s="302" t="str">
        <f t="shared" si="16"/>
        <v/>
      </c>
      <c r="BB108" s="302"/>
      <c r="BC108" s="302"/>
      <c r="BD108" s="294"/>
      <c r="BE108" s="295"/>
      <c r="BF108" s="295"/>
      <c r="BG108" s="296"/>
      <c r="BK108" s="23"/>
      <c r="BL108" s="23"/>
      <c r="BM108" s="23"/>
      <c r="BN108" s="23"/>
      <c r="BO108" s="23"/>
      <c r="BP108" s="23"/>
      <c r="BQ108" s="23"/>
      <c r="BR108" s="23"/>
      <c r="BS108" s="23"/>
      <c r="BT108" s="23"/>
      <c r="BU108" s="23"/>
      <c r="BV108" s="23"/>
      <c r="BW108" s="23"/>
      <c r="BX108" s="23"/>
      <c r="BY108" s="23"/>
      <c r="BZ108" s="23"/>
      <c r="CA108" s="23"/>
      <c r="CB108" s="23"/>
      <c r="CE108" s="54">
        <v>37</v>
      </c>
      <c r="CF108" s="63" t="str">
        <f t="shared" si="17"/>
        <v/>
      </c>
      <c r="CG108" s="54" t="str">
        <f t="shared" si="18"/>
        <v/>
      </c>
      <c r="CH108" s="63" t="str">
        <f t="shared" si="19"/>
        <v/>
      </c>
      <c r="CI108" s="64" t="str">
        <f t="shared" si="20"/>
        <v/>
      </c>
      <c r="CJ108" s="54" t="str">
        <f t="shared" si="21"/>
        <v/>
      </c>
      <c r="CK108" s="54" t="str">
        <f t="shared" si="22"/>
        <v/>
      </c>
      <c r="CL108" s="54" t="str">
        <f t="shared" si="23"/>
        <v/>
      </c>
      <c r="CM108" s="54" t="str">
        <f t="shared" si="24"/>
        <v/>
      </c>
      <c r="CN108" s="54" t="str">
        <f t="shared" si="25"/>
        <v/>
      </c>
      <c r="CO108" s="54" t="str">
        <f t="shared" si="26"/>
        <v/>
      </c>
      <c r="CP108" s="54" t="str">
        <f t="shared" si="27"/>
        <v/>
      </c>
      <c r="CQ108" s="54" t="str">
        <f t="shared" si="28"/>
        <v/>
      </c>
      <c r="CR108" s="54" t="str">
        <f t="shared" si="29"/>
        <v/>
      </c>
      <c r="CS108" s="54" t="str">
        <f t="shared" si="30"/>
        <v/>
      </c>
      <c r="CT108" s="54" t="str">
        <f t="shared" si="31"/>
        <v/>
      </c>
      <c r="CV108" s="65" t="s">
        <v>51</v>
      </c>
      <c r="CW108" s="65">
        <f t="shared" si="33"/>
        <v>0</v>
      </c>
      <c r="CX108" s="22">
        <f t="shared" si="32"/>
        <v>0</v>
      </c>
      <c r="CY108" s="22">
        <f t="shared" si="34"/>
        <v>0</v>
      </c>
      <c r="CZ108" s="22">
        <f t="shared" si="35"/>
        <v>0</v>
      </c>
      <c r="DA108" s="22">
        <f t="shared" si="36"/>
        <v>0</v>
      </c>
      <c r="DB108" s="22">
        <f t="shared" si="37"/>
        <v>0</v>
      </c>
      <c r="DC108" s="22">
        <f t="shared" si="38"/>
        <v>0</v>
      </c>
      <c r="DD108" s="22">
        <f t="shared" si="39"/>
        <v>0</v>
      </c>
      <c r="DE108" s="22">
        <f t="shared" si="40"/>
        <v>0</v>
      </c>
      <c r="DF108" s="22">
        <f t="shared" si="41"/>
        <v>0</v>
      </c>
      <c r="DG108" s="54"/>
      <c r="DH108" s="54"/>
      <c r="DI108" s="54"/>
      <c r="DT108" s="38"/>
      <c r="DU108" s="38"/>
      <c r="DV108" s="38"/>
      <c r="DW108" s="38"/>
      <c r="DX108" s="38"/>
    </row>
    <row r="109" spans="6:128" ht="19.5" customHeight="1">
      <c r="F109" s="329">
        <v>38</v>
      </c>
      <c r="G109" s="329"/>
      <c r="H109" s="319"/>
      <c r="I109" s="320"/>
      <c r="J109" s="320"/>
      <c r="K109" s="320"/>
      <c r="L109" s="321"/>
      <c r="M109" s="319"/>
      <c r="N109" s="320"/>
      <c r="O109" s="320"/>
      <c r="P109" s="320"/>
      <c r="Q109" s="321"/>
      <c r="R109" s="331"/>
      <c r="S109" s="331"/>
      <c r="T109" s="331"/>
      <c r="U109" s="331"/>
      <c r="V109" s="305"/>
      <c r="W109" s="305"/>
      <c r="X109" s="305"/>
      <c r="Y109" s="305"/>
      <c r="Z109" s="305"/>
      <c r="AA109" s="305"/>
      <c r="AB109" s="305"/>
      <c r="AC109" s="305"/>
      <c r="AD109" s="304" t="str">
        <f t="shared" si="11"/>
        <v/>
      </c>
      <c r="AE109" s="304"/>
      <c r="AF109" s="304"/>
      <c r="AG109" s="303"/>
      <c r="AH109" s="303"/>
      <c r="AI109" s="303"/>
      <c r="AJ109" s="303"/>
      <c r="AK109" s="303"/>
      <c r="AL109" s="306"/>
      <c r="AM109" s="307"/>
      <c r="AN109" s="308"/>
      <c r="AO109" s="302" t="str">
        <f t="shared" si="12"/>
        <v/>
      </c>
      <c r="AP109" s="302"/>
      <c r="AQ109" s="302"/>
      <c r="AR109" s="302" t="str">
        <f t="shared" si="13"/>
        <v/>
      </c>
      <c r="AS109" s="302"/>
      <c r="AT109" s="302"/>
      <c r="AU109" s="302" t="str">
        <f t="shared" si="14"/>
        <v/>
      </c>
      <c r="AV109" s="302"/>
      <c r="AW109" s="302"/>
      <c r="AX109" s="302" t="str">
        <f t="shared" si="15"/>
        <v/>
      </c>
      <c r="AY109" s="302"/>
      <c r="AZ109" s="302"/>
      <c r="BA109" s="302" t="str">
        <f t="shared" si="16"/>
        <v/>
      </c>
      <c r="BB109" s="302"/>
      <c r="BC109" s="302"/>
      <c r="BD109" s="294"/>
      <c r="BE109" s="295"/>
      <c r="BF109" s="295"/>
      <c r="BG109" s="296"/>
      <c r="BK109" s="23"/>
      <c r="BL109" s="23"/>
      <c r="BM109" s="23"/>
      <c r="BN109" s="23"/>
      <c r="BO109" s="23"/>
      <c r="BP109" s="23"/>
      <c r="BQ109" s="23"/>
      <c r="BR109" s="23"/>
      <c r="BS109" s="23"/>
      <c r="BT109" s="23"/>
      <c r="BU109" s="23"/>
      <c r="BV109" s="23"/>
      <c r="BW109" s="23"/>
      <c r="BX109" s="23"/>
      <c r="BY109" s="23"/>
      <c r="BZ109" s="23"/>
      <c r="CA109" s="23"/>
      <c r="CB109" s="23"/>
      <c r="CE109" s="54">
        <v>38</v>
      </c>
      <c r="CF109" s="63" t="str">
        <f t="shared" si="17"/>
        <v/>
      </c>
      <c r="CG109" s="54" t="str">
        <f t="shared" si="18"/>
        <v/>
      </c>
      <c r="CH109" s="63" t="str">
        <f t="shared" si="19"/>
        <v/>
      </c>
      <c r="CI109" s="64" t="str">
        <f t="shared" si="20"/>
        <v/>
      </c>
      <c r="CJ109" s="54" t="str">
        <f t="shared" si="21"/>
        <v/>
      </c>
      <c r="CK109" s="54" t="str">
        <f t="shared" si="22"/>
        <v/>
      </c>
      <c r="CL109" s="54" t="str">
        <f t="shared" si="23"/>
        <v/>
      </c>
      <c r="CM109" s="54" t="str">
        <f t="shared" si="24"/>
        <v/>
      </c>
      <c r="CN109" s="54" t="str">
        <f t="shared" si="25"/>
        <v/>
      </c>
      <c r="CO109" s="54" t="str">
        <f t="shared" si="26"/>
        <v/>
      </c>
      <c r="CP109" s="54" t="str">
        <f t="shared" si="27"/>
        <v/>
      </c>
      <c r="CQ109" s="54" t="str">
        <f t="shared" si="28"/>
        <v/>
      </c>
      <c r="CR109" s="54" t="str">
        <f t="shared" si="29"/>
        <v/>
      </c>
      <c r="CS109" s="54" t="str">
        <f t="shared" si="30"/>
        <v/>
      </c>
      <c r="CT109" s="54" t="str">
        <f t="shared" si="31"/>
        <v/>
      </c>
      <c r="CV109" s="65" t="s">
        <v>52</v>
      </c>
      <c r="CW109" s="65">
        <f t="shared" si="33"/>
        <v>0</v>
      </c>
      <c r="CX109" s="22">
        <f t="shared" si="32"/>
        <v>0</v>
      </c>
      <c r="CY109" s="22">
        <f t="shared" si="34"/>
        <v>0</v>
      </c>
      <c r="CZ109" s="22">
        <f t="shared" si="35"/>
        <v>0</v>
      </c>
      <c r="DA109" s="22">
        <f t="shared" si="36"/>
        <v>0</v>
      </c>
      <c r="DB109" s="22">
        <f t="shared" si="37"/>
        <v>0</v>
      </c>
      <c r="DC109" s="22">
        <f t="shared" si="38"/>
        <v>0</v>
      </c>
      <c r="DD109" s="22">
        <f t="shared" si="39"/>
        <v>0</v>
      </c>
      <c r="DE109" s="22">
        <f t="shared" si="40"/>
        <v>0</v>
      </c>
      <c r="DF109" s="22">
        <f t="shared" si="41"/>
        <v>0</v>
      </c>
      <c r="DG109" s="54"/>
      <c r="DH109" s="54"/>
      <c r="DI109" s="54"/>
      <c r="DT109" s="38"/>
      <c r="DU109" s="38"/>
      <c r="DV109" s="38"/>
      <c r="DW109" s="38"/>
      <c r="DX109" s="38"/>
    </row>
    <row r="110" spans="6:128" ht="19.5" customHeight="1">
      <c r="F110" s="329">
        <v>39</v>
      </c>
      <c r="G110" s="329"/>
      <c r="H110" s="319"/>
      <c r="I110" s="320"/>
      <c r="J110" s="320"/>
      <c r="K110" s="320"/>
      <c r="L110" s="321"/>
      <c r="M110" s="319"/>
      <c r="N110" s="320"/>
      <c r="O110" s="320"/>
      <c r="P110" s="320"/>
      <c r="Q110" s="321"/>
      <c r="R110" s="331"/>
      <c r="S110" s="331"/>
      <c r="T110" s="331"/>
      <c r="U110" s="331"/>
      <c r="V110" s="305"/>
      <c r="W110" s="305"/>
      <c r="X110" s="305"/>
      <c r="Y110" s="305"/>
      <c r="Z110" s="305"/>
      <c r="AA110" s="305"/>
      <c r="AB110" s="305"/>
      <c r="AC110" s="305"/>
      <c r="AD110" s="304" t="str">
        <f t="shared" si="11"/>
        <v/>
      </c>
      <c r="AE110" s="304"/>
      <c r="AF110" s="304"/>
      <c r="AG110" s="303"/>
      <c r="AH110" s="303"/>
      <c r="AI110" s="303"/>
      <c r="AJ110" s="303"/>
      <c r="AK110" s="303"/>
      <c r="AL110" s="306"/>
      <c r="AM110" s="307"/>
      <c r="AN110" s="308"/>
      <c r="AO110" s="302" t="str">
        <f t="shared" si="12"/>
        <v/>
      </c>
      <c r="AP110" s="302"/>
      <c r="AQ110" s="302"/>
      <c r="AR110" s="302" t="str">
        <f t="shared" si="13"/>
        <v/>
      </c>
      <c r="AS110" s="302"/>
      <c r="AT110" s="302"/>
      <c r="AU110" s="302" t="str">
        <f t="shared" si="14"/>
        <v/>
      </c>
      <c r="AV110" s="302"/>
      <c r="AW110" s="302"/>
      <c r="AX110" s="302" t="str">
        <f t="shared" si="15"/>
        <v/>
      </c>
      <c r="AY110" s="302"/>
      <c r="AZ110" s="302"/>
      <c r="BA110" s="302" t="str">
        <f t="shared" si="16"/>
        <v/>
      </c>
      <c r="BB110" s="302"/>
      <c r="BC110" s="302"/>
      <c r="BD110" s="294"/>
      <c r="BE110" s="295"/>
      <c r="BF110" s="295"/>
      <c r="BG110" s="296"/>
      <c r="BK110" s="23"/>
      <c r="BL110" s="23"/>
      <c r="BM110" s="23"/>
      <c r="BN110" s="23"/>
      <c r="BO110" s="23"/>
      <c r="BP110" s="23"/>
      <c r="BQ110" s="23"/>
      <c r="BR110" s="23"/>
      <c r="BS110" s="23"/>
      <c r="BT110" s="23"/>
      <c r="BU110" s="23"/>
      <c r="BV110" s="23"/>
      <c r="BW110" s="23"/>
      <c r="BX110" s="23"/>
      <c r="BY110" s="23"/>
      <c r="BZ110" s="23"/>
      <c r="CA110" s="23"/>
      <c r="CB110" s="23"/>
      <c r="CE110" s="54">
        <v>39</v>
      </c>
      <c r="CF110" s="63" t="str">
        <f t="shared" si="17"/>
        <v/>
      </c>
      <c r="CG110" s="54" t="str">
        <f t="shared" si="18"/>
        <v/>
      </c>
      <c r="CH110" s="63" t="str">
        <f t="shared" si="19"/>
        <v/>
      </c>
      <c r="CI110" s="64" t="str">
        <f t="shared" si="20"/>
        <v/>
      </c>
      <c r="CJ110" s="54" t="str">
        <f t="shared" si="21"/>
        <v/>
      </c>
      <c r="CK110" s="54" t="str">
        <f t="shared" si="22"/>
        <v/>
      </c>
      <c r="CL110" s="54" t="str">
        <f t="shared" si="23"/>
        <v/>
      </c>
      <c r="CM110" s="54" t="str">
        <f t="shared" si="24"/>
        <v/>
      </c>
      <c r="CN110" s="54" t="str">
        <f t="shared" si="25"/>
        <v/>
      </c>
      <c r="CO110" s="54" t="str">
        <f t="shared" si="26"/>
        <v/>
      </c>
      <c r="CP110" s="54" t="str">
        <f t="shared" si="27"/>
        <v/>
      </c>
      <c r="CQ110" s="54" t="str">
        <f t="shared" si="28"/>
        <v/>
      </c>
      <c r="CR110" s="54" t="str">
        <f t="shared" si="29"/>
        <v/>
      </c>
      <c r="CS110" s="54" t="str">
        <f t="shared" si="30"/>
        <v/>
      </c>
      <c r="CT110" s="54" t="str">
        <f t="shared" si="31"/>
        <v/>
      </c>
      <c r="CV110" s="65" t="s">
        <v>53</v>
      </c>
      <c r="CW110" s="65">
        <f t="shared" si="33"/>
        <v>0</v>
      </c>
      <c r="CX110" s="22">
        <f t="shared" si="32"/>
        <v>0</v>
      </c>
      <c r="CY110" s="22">
        <f t="shared" si="34"/>
        <v>0</v>
      </c>
      <c r="CZ110" s="22">
        <f t="shared" si="35"/>
        <v>0</v>
      </c>
      <c r="DA110" s="22">
        <f t="shared" si="36"/>
        <v>0</v>
      </c>
      <c r="DB110" s="22">
        <f t="shared" si="37"/>
        <v>0</v>
      </c>
      <c r="DC110" s="22">
        <f t="shared" si="38"/>
        <v>0</v>
      </c>
      <c r="DD110" s="22">
        <f t="shared" si="39"/>
        <v>0</v>
      </c>
      <c r="DE110" s="22">
        <f t="shared" si="40"/>
        <v>0</v>
      </c>
      <c r="DF110" s="22">
        <f t="shared" si="41"/>
        <v>0</v>
      </c>
      <c r="DG110" s="54"/>
      <c r="DH110" s="54"/>
      <c r="DI110" s="54"/>
      <c r="DT110" s="38"/>
      <c r="DU110" s="38"/>
      <c r="DV110" s="38"/>
      <c r="DW110" s="38"/>
      <c r="DX110" s="38"/>
    </row>
    <row r="111" spans="6:128" ht="19.5" customHeight="1">
      <c r="F111" s="329">
        <v>40</v>
      </c>
      <c r="G111" s="329"/>
      <c r="H111" s="319"/>
      <c r="I111" s="320"/>
      <c r="J111" s="320"/>
      <c r="K111" s="320"/>
      <c r="L111" s="321"/>
      <c r="M111" s="319"/>
      <c r="N111" s="320"/>
      <c r="O111" s="320"/>
      <c r="P111" s="320"/>
      <c r="Q111" s="321"/>
      <c r="R111" s="331"/>
      <c r="S111" s="331"/>
      <c r="T111" s="331"/>
      <c r="U111" s="331"/>
      <c r="V111" s="305"/>
      <c r="W111" s="305"/>
      <c r="X111" s="305"/>
      <c r="Y111" s="305"/>
      <c r="Z111" s="305"/>
      <c r="AA111" s="305"/>
      <c r="AB111" s="305"/>
      <c r="AC111" s="305"/>
      <c r="AD111" s="304" t="str">
        <f t="shared" si="11"/>
        <v/>
      </c>
      <c r="AE111" s="304"/>
      <c r="AF111" s="304"/>
      <c r="AG111" s="303"/>
      <c r="AH111" s="303"/>
      <c r="AI111" s="303"/>
      <c r="AJ111" s="303"/>
      <c r="AK111" s="303"/>
      <c r="AL111" s="306"/>
      <c r="AM111" s="307"/>
      <c r="AN111" s="308"/>
      <c r="AO111" s="302" t="str">
        <f t="shared" si="12"/>
        <v/>
      </c>
      <c r="AP111" s="302"/>
      <c r="AQ111" s="302"/>
      <c r="AR111" s="302" t="str">
        <f t="shared" si="13"/>
        <v/>
      </c>
      <c r="AS111" s="302"/>
      <c r="AT111" s="302"/>
      <c r="AU111" s="302" t="str">
        <f t="shared" si="14"/>
        <v/>
      </c>
      <c r="AV111" s="302"/>
      <c r="AW111" s="302"/>
      <c r="AX111" s="302" t="str">
        <f t="shared" si="15"/>
        <v/>
      </c>
      <c r="AY111" s="302"/>
      <c r="AZ111" s="302"/>
      <c r="BA111" s="302" t="str">
        <f t="shared" si="16"/>
        <v/>
      </c>
      <c r="BB111" s="302"/>
      <c r="BC111" s="302"/>
      <c r="BD111" s="294"/>
      <c r="BE111" s="295"/>
      <c r="BF111" s="295"/>
      <c r="BG111" s="296"/>
      <c r="BK111" s="23"/>
      <c r="BL111" s="23"/>
      <c r="BM111" s="23"/>
      <c r="BN111" s="23"/>
      <c r="BO111" s="23"/>
      <c r="BP111" s="23"/>
      <c r="BQ111" s="23"/>
      <c r="BR111" s="23"/>
      <c r="BS111" s="23"/>
      <c r="BT111" s="23"/>
      <c r="BU111" s="23"/>
      <c r="BV111" s="23"/>
      <c r="BW111" s="23"/>
      <c r="BX111" s="23"/>
      <c r="BY111" s="23"/>
      <c r="BZ111" s="23"/>
      <c r="CA111" s="23"/>
      <c r="CB111" s="23"/>
      <c r="CE111" s="54">
        <v>40</v>
      </c>
      <c r="CF111" s="63" t="str">
        <f t="shared" si="17"/>
        <v/>
      </c>
      <c r="CG111" s="54" t="str">
        <f t="shared" si="18"/>
        <v/>
      </c>
      <c r="CH111" s="63" t="str">
        <f t="shared" si="19"/>
        <v/>
      </c>
      <c r="CI111" s="64" t="str">
        <f t="shared" si="20"/>
        <v/>
      </c>
      <c r="CJ111" s="54" t="str">
        <f t="shared" si="21"/>
        <v/>
      </c>
      <c r="CK111" s="54" t="str">
        <f t="shared" si="22"/>
        <v/>
      </c>
      <c r="CL111" s="54" t="str">
        <f t="shared" si="23"/>
        <v/>
      </c>
      <c r="CM111" s="54" t="str">
        <f t="shared" si="24"/>
        <v/>
      </c>
      <c r="CN111" s="54" t="str">
        <f t="shared" si="25"/>
        <v/>
      </c>
      <c r="CO111" s="54" t="str">
        <f t="shared" si="26"/>
        <v/>
      </c>
      <c r="CP111" s="54" t="str">
        <f t="shared" si="27"/>
        <v/>
      </c>
      <c r="CQ111" s="54" t="str">
        <f t="shared" si="28"/>
        <v/>
      </c>
      <c r="CR111" s="54" t="str">
        <f t="shared" si="29"/>
        <v/>
      </c>
      <c r="CS111" s="54" t="str">
        <f t="shared" si="30"/>
        <v/>
      </c>
      <c r="CT111" s="54" t="str">
        <f t="shared" si="31"/>
        <v/>
      </c>
      <c r="CV111" s="65" t="s">
        <v>54</v>
      </c>
      <c r="CW111" s="65">
        <f t="shared" si="33"/>
        <v>0</v>
      </c>
      <c r="CX111" s="22">
        <f t="shared" si="32"/>
        <v>0</v>
      </c>
      <c r="CY111" s="22">
        <f t="shared" si="34"/>
        <v>0</v>
      </c>
      <c r="CZ111" s="22">
        <f t="shared" si="35"/>
        <v>0</v>
      </c>
      <c r="DA111" s="22">
        <f t="shared" si="36"/>
        <v>0</v>
      </c>
      <c r="DB111" s="22">
        <f t="shared" si="37"/>
        <v>0</v>
      </c>
      <c r="DC111" s="22">
        <f t="shared" si="38"/>
        <v>0</v>
      </c>
      <c r="DD111" s="22">
        <f t="shared" si="39"/>
        <v>0</v>
      </c>
      <c r="DE111" s="22">
        <f t="shared" si="40"/>
        <v>0</v>
      </c>
      <c r="DF111" s="22">
        <f t="shared" si="41"/>
        <v>0</v>
      </c>
      <c r="DG111" s="54"/>
      <c r="DH111" s="54"/>
      <c r="DI111" s="54"/>
      <c r="DT111" s="38"/>
      <c r="DU111" s="38"/>
      <c r="DV111" s="38"/>
      <c r="DW111" s="38"/>
      <c r="DX111" s="38"/>
    </row>
    <row r="112" spans="6:128" ht="19.5" customHeight="1">
      <c r="F112" s="329">
        <v>41</v>
      </c>
      <c r="G112" s="329"/>
      <c r="H112" s="319"/>
      <c r="I112" s="320"/>
      <c r="J112" s="320"/>
      <c r="K112" s="320"/>
      <c r="L112" s="321"/>
      <c r="M112" s="319"/>
      <c r="N112" s="320"/>
      <c r="O112" s="320"/>
      <c r="P112" s="320"/>
      <c r="Q112" s="321"/>
      <c r="R112" s="331"/>
      <c r="S112" s="331"/>
      <c r="T112" s="331"/>
      <c r="U112" s="331"/>
      <c r="V112" s="305"/>
      <c r="W112" s="305"/>
      <c r="X112" s="305"/>
      <c r="Y112" s="305"/>
      <c r="Z112" s="305"/>
      <c r="AA112" s="305"/>
      <c r="AB112" s="305"/>
      <c r="AC112" s="305"/>
      <c r="AD112" s="304" t="str">
        <f t="shared" si="11"/>
        <v/>
      </c>
      <c r="AE112" s="304"/>
      <c r="AF112" s="304"/>
      <c r="AG112" s="303"/>
      <c r="AH112" s="303"/>
      <c r="AI112" s="303"/>
      <c r="AJ112" s="303"/>
      <c r="AK112" s="303"/>
      <c r="AL112" s="306"/>
      <c r="AM112" s="307"/>
      <c r="AN112" s="308"/>
      <c r="AO112" s="302" t="str">
        <f t="shared" si="12"/>
        <v/>
      </c>
      <c r="AP112" s="302"/>
      <c r="AQ112" s="302"/>
      <c r="AR112" s="302" t="str">
        <f t="shared" si="13"/>
        <v/>
      </c>
      <c r="AS112" s="302"/>
      <c r="AT112" s="302"/>
      <c r="AU112" s="302" t="str">
        <f t="shared" si="14"/>
        <v/>
      </c>
      <c r="AV112" s="302"/>
      <c r="AW112" s="302"/>
      <c r="AX112" s="302" t="str">
        <f t="shared" si="15"/>
        <v/>
      </c>
      <c r="AY112" s="302"/>
      <c r="AZ112" s="302"/>
      <c r="BA112" s="302" t="str">
        <f t="shared" si="16"/>
        <v/>
      </c>
      <c r="BB112" s="302"/>
      <c r="BC112" s="302"/>
      <c r="BD112" s="294"/>
      <c r="BE112" s="295"/>
      <c r="BF112" s="295"/>
      <c r="BG112" s="296"/>
      <c r="BK112" s="23"/>
      <c r="BL112" s="23"/>
      <c r="BM112" s="23"/>
      <c r="BN112" s="23"/>
      <c r="BO112" s="23"/>
      <c r="BP112" s="23"/>
      <c r="BQ112" s="23"/>
      <c r="BR112" s="23"/>
      <c r="BS112" s="23"/>
      <c r="BT112" s="23"/>
      <c r="BU112" s="23"/>
      <c r="BV112" s="23"/>
      <c r="BW112" s="23"/>
      <c r="BX112" s="23"/>
      <c r="BY112" s="23"/>
      <c r="BZ112" s="23"/>
      <c r="CA112" s="23"/>
      <c r="CB112" s="23"/>
      <c r="CE112" s="54">
        <v>41</v>
      </c>
      <c r="CF112" s="63" t="str">
        <f t="shared" si="17"/>
        <v/>
      </c>
      <c r="CG112" s="54" t="str">
        <f t="shared" si="18"/>
        <v/>
      </c>
      <c r="CH112" s="63" t="str">
        <f t="shared" si="19"/>
        <v/>
      </c>
      <c r="CI112" s="64" t="str">
        <f t="shared" si="20"/>
        <v/>
      </c>
      <c r="CJ112" s="54" t="str">
        <f t="shared" si="21"/>
        <v/>
      </c>
      <c r="CK112" s="54" t="str">
        <f t="shared" si="22"/>
        <v/>
      </c>
      <c r="CL112" s="54" t="str">
        <f t="shared" si="23"/>
        <v/>
      </c>
      <c r="CM112" s="54" t="str">
        <f t="shared" si="24"/>
        <v/>
      </c>
      <c r="CN112" s="54" t="str">
        <f t="shared" si="25"/>
        <v/>
      </c>
      <c r="CO112" s="54" t="str">
        <f t="shared" si="26"/>
        <v/>
      </c>
      <c r="CP112" s="54" t="str">
        <f t="shared" si="27"/>
        <v/>
      </c>
      <c r="CQ112" s="54" t="str">
        <f t="shared" si="28"/>
        <v/>
      </c>
      <c r="CR112" s="54" t="str">
        <f t="shared" si="29"/>
        <v/>
      </c>
      <c r="CS112" s="54" t="str">
        <f t="shared" si="30"/>
        <v/>
      </c>
      <c r="CT112" s="54" t="str">
        <f t="shared" si="31"/>
        <v/>
      </c>
      <c r="CV112" s="65" t="s">
        <v>55</v>
      </c>
      <c r="CW112" s="65">
        <f t="shared" si="33"/>
        <v>0</v>
      </c>
      <c r="CX112" s="22">
        <f t="shared" si="32"/>
        <v>0</v>
      </c>
      <c r="CY112" s="22">
        <f t="shared" si="34"/>
        <v>0</v>
      </c>
      <c r="CZ112" s="22">
        <f t="shared" si="35"/>
        <v>0</v>
      </c>
      <c r="DA112" s="22">
        <f t="shared" si="36"/>
        <v>0</v>
      </c>
      <c r="DB112" s="22">
        <f t="shared" si="37"/>
        <v>0</v>
      </c>
      <c r="DC112" s="22">
        <f t="shared" si="38"/>
        <v>0</v>
      </c>
      <c r="DD112" s="22">
        <f t="shared" si="39"/>
        <v>0</v>
      </c>
      <c r="DE112" s="22">
        <f t="shared" si="40"/>
        <v>0</v>
      </c>
      <c r="DF112" s="22">
        <f t="shared" si="41"/>
        <v>0</v>
      </c>
      <c r="DG112" s="54"/>
      <c r="DH112" s="54"/>
      <c r="DI112" s="54"/>
      <c r="DT112" s="38"/>
      <c r="DU112" s="38"/>
      <c r="DV112" s="38"/>
      <c r="DW112" s="38"/>
      <c r="DX112" s="38"/>
    </row>
    <row r="113" spans="1:128" ht="19.5" customHeight="1">
      <c r="F113" s="329">
        <v>42</v>
      </c>
      <c r="G113" s="329"/>
      <c r="H113" s="319"/>
      <c r="I113" s="320"/>
      <c r="J113" s="320"/>
      <c r="K113" s="320"/>
      <c r="L113" s="321"/>
      <c r="M113" s="319"/>
      <c r="N113" s="320"/>
      <c r="O113" s="320"/>
      <c r="P113" s="320"/>
      <c r="Q113" s="321"/>
      <c r="R113" s="331"/>
      <c r="S113" s="331"/>
      <c r="T113" s="331"/>
      <c r="U113" s="331"/>
      <c r="V113" s="305"/>
      <c r="W113" s="305"/>
      <c r="X113" s="305"/>
      <c r="Y113" s="305"/>
      <c r="Z113" s="305"/>
      <c r="AA113" s="305"/>
      <c r="AB113" s="305"/>
      <c r="AC113" s="305"/>
      <c r="AD113" s="304" t="str">
        <f t="shared" si="11"/>
        <v/>
      </c>
      <c r="AE113" s="304"/>
      <c r="AF113" s="304"/>
      <c r="AG113" s="303"/>
      <c r="AH113" s="303"/>
      <c r="AI113" s="303"/>
      <c r="AJ113" s="303"/>
      <c r="AK113" s="303"/>
      <c r="AL113" s="306"/>
      <c r="AM113" s="307"/>
      <c r="AN113" s="308"/>
      <c r="AO113" s="302" t="str">
        <f t="shared" si="12"/>
        <v/>
      </c>
      <c r="AP113" s="302"/>
      <c r="AQ113" s="302"/>
      <c r="AR113" s="302" t="str">
        <f t="shared" si="13"/>
        <v/>
      </c>
      <c r="AS113" s="302"/>
      <c r="AT113" s="302"/>
      <c r="AU113" s="302" t="str">
        <f t="shared" si="14"/>
        <v/>
      </c>
      <c r="AV113" s="302"/>
      <c r="AW113" s="302"/>
      <c r="AX113" s="302" t="str">
        <f t="shared" si="15"/>
        <v/>
      </c>
      <c r="AY113" s="302"/>
      <c r="AZ113" s="302"/>
      <c r="BA113" s="302" t="str">
        <f t="shared" si="16"/>
        <v/>
      </c>
      <c r="BB113" s="302"/>
      <c r="BC113" s="302"/>
      <c r="BD113" s="294"/>
      <c r="BE113" s="295"/>
      <c r="BF113" s="295"/>
      <c r="BG113" s="296"/>
      <c r="BK113" s="23"/>
      <c r="BL113" s="23"/>
      <c r="BM113" s="23"/>
      <c r="BN113" s="23"/>
      <c r="BO113" s="23"/>
      <c r="BP113" s="23"/>
      <c r="BQ113" s="23"/>
      <c r="BR113" s="23"/>
      <c r="BS113" s="23"/>
      <c r="BT113" s="23"/>
      <c r="BU113" s="23"/>
      <c r="BV113" s="23"/>
      <c r="BW113" s="23"/>
      <c r="BX113" s="23"/>
      <c r="BY113" s="23"/>
      <c r="BZ113" s="23"/>
      <c r="CA113" s="23"/>
      <c r="CB113" s="23"/>
      <c r="CE113" s="54">
        <v>42</v>
      </c>
      <c r="CF113" s="63" t="str">
        <f t="shared" si="17"/>
        <v/>
      </c>
      <c r="CG113" s="54" t="str">
        <f t="shared" si="18"/>
        <v/>
      </c>
      <c r="CH113" s="63" t="str">
        <f t="shared" si="19"/>
        <v/>
      </c>
      <c r="CI113" s="64" t="str">
        <f t="shared" si="20"/>
        <v/>
      </c>
      <c r="CJ113" s="54" t="str">
        <f t="shared" si="21"/>
        <v/>
      </c>
      <c r="CK113" s="54" t="str">
        <f t="shared" si="22"/>
        <v/>
      </c>
      <c r="CL113" s="54" t="str">
        <f t="shared" si="23"/>
        <v/>
      </c>
      <c r="CM113" s="54" t="str">
        <f t="shared" si="24"/>
        <v/>
      </c>
      <c r="CN113" s="54" t="str">
        <f t="shared" si="25"/>
        <v/>
      </c>
      <c r="CO113" s="54" t="str">
        <f t="shared" si="26"/>
        <v/>
      </c>
      <c r="CP113" s="54" t="str">
        <f t="shared" si="27"/>
        <v/>
      </c>
      <c r="CQ113" s="54" t="str">
        <f t="shared" si="28"/>
        <v/>
      </c>
      <c r="CR113" s="54" t="str">
        <f t="shared" si="29"/>
        <v/>
      </c>
      <c r="CS113" s="54" t="str">
        <f t="shared" si="30"/>
        <v/>
      </c>
      <c r="CT113" s="54" t="str">
        <f t="shared" si="31"/>
        <v/>
      </c>
      <c r="CV113" s="65" t="s">
        <v>56</v>
      </c>
      <c r="CW113" s="65">
        <f t="shared" si="33"/>
        <v>0</v>
      </c>
      <c r="CX113" s="22">
        <f t="shared" si="32"/>
        <v>0</v>
      </c>
      <c r="CY113" s="22">
        <f t="shared" si="34"/>
        <v>0</v>
      </c>
      <c r="CZ113" s="22">
        <f t="shared" si="35"/>
        <v>0</v>
      </c>
      <c r="DA113" s="22">
        <f t="shared" si="36"/>
        <v>0</v>
      </c>
      <c r="DB113" s="22">
        <f t="shared" si="37"/>
        <v>0</v>
      </c>
      <c r="DC113" s="22">
        <f t="shared" si="38"/>
        <v>0</v>
      </c>
      <c r="DD113" s="22">
        <f t="shared" si="39"/>
        <v>0</v>
      </c>
      <c r="DE113" s="22">
        <f t="shared" si="40"/>
        <v>0</v>
      </c>
      <c r="DF113" s="22">
        <f t="shared" si="41"/>
        <v>0</v>
      </c>
      <c r="DG113" s="54"/>
      <c r="DH113" s="54"/>
      <c r="DI113" s="54"/>
      <c r="DT113" s="38"/>
      <c r="DU113" s="38"/>
      <c r="DV113" s="38"/>
      <c r="DW113" s="38"/>
      <c r="DX113" s="38"/>
    </row>
    <row r="114" spans="1:128" ht="19.5" customHeight="1">
      <c r="F114" s="329">
        <v>43</v>
      </c>
      <c r="G114" s="329"/>
      <c r="H114" s="319"/>
      <c r="I114" s="320"/>
      <c r="J114" s="320"/>
      <c r="K114" s="320"/>
      <c r="L114" s="321"/>
      <c r="M114" s="319"/>
      <c r="N114" s="320"/>
      <c r="O114" s="320"/>
      <c r="P114" s="320"/>
      <c r="Q114" s="321"/>
      <c r="R114" s="331"/>
      <c r="S114" s="331"/>
      <c r="T114" s="331"/>
      <c r="U114" s="331"/>
      <c r="V114" s="305"/>
      <c r="W114" s="305"/>
      <c r="X114" s="305"/>
      <c r="Y114" s="305"/>
      <c r="Z114" s="305"/>
      <c r="AA114" s="305"/>
      <c r="AB114" s="305"/>
      <c r="AC114" s="305"/>
      <c r="AD114" s="304" t="str">
        <f t="shared" si="11"/>
        <v/>
      </c>
      <c r="AE114" s="304"/>
      <c r="AF114" s="304"/>
      <c r="AG114" s="303"/>
      <c r="AH114" s="303"/>
      <c r="AI114" s="303"/>
      <c r="AJ114" s="303"/>
      <c r="AK114" s="303"/>
      <c r="AL114" s="306"/>
      <c r="AM114" s="307"/>
      <c r="AN114" s="308"/>
      <c r="AO114" s="302" t="str">
        <f t="shared" si="12"/>
        <v/>
      </c>
      <c r="AP114" s="302"/>
      <c r="AQ114" s="302"/>
      <c r="AR114" s="302" t="str">
        <f t="shared" si="13"/>
        <v/>
      </c>
      <c r="AS114" s="302"/>
      <c r="AT114" s="302"/>
      <c r="AU114" s="302" t="str">
        <f t="shared" si="14"/>
        <v/>
      </c>
      <c r="AV114" s="302"/>
      <c r="AW114" s="302"/>
      <c r="AX114" s="302" t="str">
        <f t="shared" si="15"/>
        <v/>
      </c>
      <c r="AY114" s="302"/>
      <c r="AZ114" s="302"/>
      <c r="BA114" s="302" t="str">
        <f t="shared" si="16"/>
        <v/>
      </c>
      <c r="BB114" s="302"/>
      <c r="BC114" s="302"/>
      <c r="BD114" s="294"/>
      <c r="BE114" s="295"/>
      <c r="BF114" s="295"/>
      <c r="BG114" s="296"/>
      <c r="CE114" s="54">
        <v>43</v>
      </c>
      <c r="CF114" s="63" t="str">
        <f t="shared" si="17"/>
        <v/>
      </c>
      <c r="CG114" s="54" t="str">
        <f t="shared" si="18"/>
        <v/>
      </c>
      <c r="CH114" s="63" t="str">
        <f t="shared" si="19"/>
        <v/>
      </c>
      <c r="CI114" s="64" t="str">
        <f t="shared" si="20"/>
        <v/>
      </c>
      <c r="CJ114" s="54" t="str">
        <f t="shared" si="21"/>
        <v/>
      </c>
      <c r="CK114" s="54" t="str">
        <f t="shared" si="22"/>
        <v/>
      </c>
      <c r="CL114" s="54" t="str">
        <f t="shared" si="23"/>
        <v/>
      </c>
      <c r="CM114" s="54" t="str">
        <f t="shared" si="24"/>
        <v/>
      </c>
      <c r="CN114" s="54" t="str">
        <f t="shared" si="25"/>
        <v/>
      </c>
      <c r="CO114" s="54" t="str">
        <f t="shared" si="26"/>
        <v/>
      </c>
      <c r="CP114" s="54" t="str">
        <f t="shared" si="27"/>
        <v/>
      </c>
      <c r="CQ114" s="54" t="str">
        <f t="shared" si="28"/>
        <v/>
      </c>
      <c r="CR114" s="54" t="str">
        <f t="shared" si="29"/>
        <v/>
      </c>
      <c r="CS114" s="54" t="str">
        <f t="shared" si="30"/>
        <v/>
      </c>
      <c r="CT114" s="54" t="str">
        <f t="shared" si="31"/>
        <v/>
      </c>
      <c r="CV114" s="65" t="s">
        <v>57</v>
      </c>
      <c r="CW114" s="65">
        <f t="shared" si="33"/>
        <v>0</v>
      </c>
      <c r="CX114" s="22">
        <f t="shared" si="32"/>
        <v>0</v>
      </c>
      <c r="CY114" s="22">
        <f t="shared" si="34"/>
        <v>0</v>
      </c>
      <c r="CZ114" s="22">
        <f t="shared" si="35"/>
        <v>0</v>
      </c>
      <c r="DA114" s="22">
        <f t="shared" si="36"/>
        <v>0</v>
      </c>
      <c r="DB114" s="22">
        <f t="shared" si="37"/>
        <v>0</v>
      </c>
      <c r="DC114" s="22">
        <f t="shared" si="38"/>
        <v>0</v>
      </c>
      <c r="DD114" s="22">
        <f t="shared" si="39"/>
        <v>0</v>
      </c>
      <c r="DE114" s="22">
        <f t="shared" si="40"/>
        <v>0</v>
      </c>
      <c r="DF114" s="22">
        <f t="shared" si="41"/>
        <v>0</v>
      </c>
      <c r="DG114" s="54"/>
      <c r="DH114" s="54"/>
      <c r="DI114" s="54"/>
      <c r="DT114" s="38"/>
      <c r="DU114" s="38"/>
      <c r="DV114" s="38"/>
      <c r="DW114" s="38"/>
      <c r="DX114" s="38"/>
    </row>
    <row r="115" spans="1:128" ht="19.5" customHeight="1">
      <c r="F115" s="329">
        <v>44</v>
      </c>
      <c r="G115" s="329"/>
      <c r="H115" s="319"/>
      <c r="I115" s="320"/>
      <c r="J115" s="320"/>
      <c r="K115" s="320"/>
      <c r="L115" s="321"/>
      <c r="M115" s="319"/>
      <c r="N115" s="320"/>
      <c r="O115" s="320"/>
      <c r="P115" s="320"/>
      <c r="Q115" s="321"/>
      <c r="R115" s="331"/>
      <c r="S115" s="331"/>
      <c r="T115" s="331"/>
      <c r="U115" s="331"/>
      <c r="V115" s="305"/>
      <c r="W115" s="305"/>
      <c r="X115" s="305"/>
      <c r="Y115" s="305"/>
      <c r="Z115" s="305"/>
      <c r="AA115" s="305"/>
      <c r="AB115" s="305"/>
      <c r="AC115" s="305"/>
      <c r="AD115" s="304" t="str">
        <f t="shared" si="11"/>
        <v/>
      </c>
      <c r="AE115" s="304"/>
      <c r="AF115" s="304"/>
      <c r="AG115" s="303"/>
      <c r="AH115" s="303"/>
      <c r="AI115" s="303"/>
      <c r="AJ115" s="303"/>
      <c r="AK115" s="303"/>
      <c r="AL115" s="306"/>
      <c r="AM115" s="307"/>
      <c r="AN115" s="308"/>
      <c r="AO115" s="302" t="str">
        <f t="shared" si="12"/>
        <v/>
      </c>
      <c r="AP115" s="302"/>
      <c r="AQ115" s="302"/>
      <c r="AR115" s="302" t="str">
        <f t="shared" si="13"/>
        <v/>
      </c>
      <c r="AS115" s="302"/>
      <c r="AT115" s="302"/>
      <c r="AU115" s="302" t="str">
        <f t="shared" si="14"/>
        <v/>
      </c>
      <c r="AV115" s="302"/>
      <c r="AW115" s="302"/>
      <c r="AX115" s="302" t="str">
        <f t="shared" si="15"/>
        <v/>
      </c>
      <c r="AY115" s="302"/>
      <c r="AZ115" s="302"/>
      <c r="BA115" s="302" t="str">
        <f t="shared" si="16"/>
        <v/>
      </c>
      <c r="BB115" s="302"/>
      <c r="BC115" s="302"/>
      <c r="BD115" s="294"/>
      <c r="BE115" s="295"/>
      <c r="BF115" s="295"/>
      <c r="BG115" s="296"/>
      <c r="CE115" s="54">
        <v>44</v>
      </c>
      <c r="CF115" s="63" t="str">
        <f t="shared" si="17"/>
        <v/>
      </c>
      <c r="CG115" s="54" t="str">
        <f t="shared" si="18"/>
        <v/>
      </c>
      <c r="CH115" s="63" t="str">
        <f t="shared" si="19"/>
        <v/>
      </c>
      <c r="CI115" s="64" t="str">
        <f t="shared" si="20"/>
        <v/>
      </c>
      <c r="CJ115" s="54" t="str">
        <f t="shared" si="21"/>
        <v/>
      </c>
      <c r="CK115" s="54" t="str">
        <f t="shared" si="22"/>
        <v/>
      </c>
      <c r="CL115" s="54" t="str">
        <f t="shared" si="23"/>
        <v/>
      </c>
      <c r="CM115" s="54" t="str">
        <f t="shared" si="24"/>
        <v/>
      </c>
      <c r="CN115" s="54" t="str">
        <f t="shared" si="25"/>
        <v/>
      </c>
      <c r="CO115" s="54" t="str">
        <f t="shared" si="26"/>
        <v/>
      </c>
      <c r="CP115" s="54" t="str">
        <f t="shared" si="27"/>
        <v/>
      </c>
      <c r="CQ115" s="54" t="str">
        <f t="shared" si="28"/>
        <v/>
      </c>
      <c r="CR115" s="54" t="str">
        <f t="shared" si="29"/>
        <v/>
      </c>
      <c r="CS115" s="54" t="str">
        <f t="shared" si="30"/>
        <v/>
      </c>
      <c r="CT115" s="54" t="str">
        <f t="shared" si="31"/>
        <v/>
      </c>
      <c r="CV115" s="65" t="s">
        <v>58</v>
      </c>
      <c r="CW115" s="65">
        <f t="shared" si="33"/>
        <v>0</v>
      </c>
      <c r="CX115" s="22">
        <f t="shared" si="32"/>
        <v>0</v>
      </c>
      <c r="CY115" s="22">
        <f t="shared" si="34"/>
        <v>0</v>
      </c>
      <c r="CZ115" s="22">
        <f t="shared" si="35"/>
        <v>0</v>
      </c>
      <c r="DA115" s="22">
        <f t="shared" si="36"/>
        <v>0</v>
      </c>
      <c r="DB115" s="22">
        <f t="shared" si="37"/>
        <v>0</v>
      </c>
      <c r="DC115" s="22">
        <f t="shared" si="38"/>
        <v>0</v>
      </c>
      <c r="DD115" s="22">
        <f t="shared" si="39"/>
        <v>0</v>
      </c>
      <c r="DE115" s="22">
        <f t="shared" si="40"/>
        <v>0</v>
      </c>
      <c r="DF115" s="22">
        <f t="shared" si="41"/>
        <v>0</v>
      </c>
      <c r="DG115" s="54"/>
      <c r="DH115" s="54"/>
      <c r="DI115" s="54"/>
      <c r="DT115" s="38"/>
      <c r="DU115" s="38"/>
      <c r="DV115" s="38"/>
      <c r="DW115" s="38"/>
      <c r="DX115" s="38"/>
    </row>
    <row r="116" spans="1:128" ht="19.5" customHeight="1">
      <c r="F116" s="329">
        <v>45</v>
      </c>
      <c r="G116" s="329"/>
      <c r="H116" s="319"/>
      <c r="I116" s="320"/>
      <c r="J116" s="320"/>
      <c r="K116" s="320"/>
      <c r="L116" s="321"/>
      <c r="M116" s="319"/>
      <c r="N116" s="320"/>
      <c r="O116" s="320"/>
      <c r="P116" s="320"/>
      <c r="Q116" s="321"/>
      <c r="R116" s="331"/>
      <c r="S116" s="331"/>
      <c r="T116" s="331"/>
      <c r="U116" s="331"/>
      <c r="V116" s="305"/>
      <c r="W116" s="305"/>
      <c r="X116" s="305"/>
      <c r="Y116" s="305"/>
      <c r="Z116" s="305"/>
      <c r="AA116" s="305"/>
      <c r="AB116" s="305"/>
      <c r="AC116" s="305"/>
      <c r="AD116" s="304" t="str">
        <f t="shared" si="11"/>
        <v/>
      </c>
      <c r="AE116" s="304"/>
      <c r="AF116" s="304"/>
      <c r="AG116" s="303"/>
      <c r="AH116" s="303"/>
      <c r="AI116" s="303"/>
      <c r="AJ116" s="303"/>
      <c r="AK116" s="303"/>
      <c r="AL116" s="306"/>
      <c r="AM116" s="307"/>
      <c r="AN116" s="308"/>
      <c r="AO116" s="302" t="str">
        <f t="shared" si="12"/>
        <v/>
      </c>
      <c r="AP116" s="302"/>
      <c r="AQ116" s="302"/>
      <c r="AR116" s="302" t="str">
        <f t="shared" si="13"/>
        <v/>
      </c>
      <c r="AS116" s="302"/>
      <c r="AT116" s="302"/>
      <c r="AU116" s="302" t="str">
        <f t="shared" si="14"/>
        <v/>
      </c>
      <c r="AV116" s="302"/>
      <c r="AW116" s="302"/>
      <c r="AX116" s="302" t="str">
        <f t="shared" si="15"/>
        <v/>
      </c>
      <c r="AY116" s="302"/>
      <c r="AZ116" s="302"/>
      <c r="BA116" s="302" t="str">
        <f t="shared" si="16"/>
        <v/>
      </c>
      <c r="BB116" s="302"/>
      <c r="BC116" s="302"/>
      <c r="BD116" s="294"/>
      <c r="BE116" s="295"/>
      <c r="BF116" s="295"/>
      <c r="BG116" s="296"/>
      <c r="CE116" s="54">
        <v>45</v>
      </c>
      <c r="CF116" s="63" t="str">
        <f t="shared" si="17"/>
        <v/>
      </c>
      <c r="CG116" s="54" t="str">
        <f t="shared" si="18"/>
        <v/>
      </c>
      <c r="CH116" s="63" t="str">
        <f t="shared" si="19"/>
        <v/>
      </c>
      <c r="CI116" s="64" t="str">
        <f t="shared" si="20"/>
        <v/>
      </c>
      <c r="CJ116" s="54" t="str">
        <f t="shared" si="21"/>
        <v/>
      </c>
      <c r="CK116" s="54" t="str">
        <f t="shared" si="22"/>
        <v/>
      </c>
      <c r="CL116" s="54" t="str">
        <f t="shared" si="23"/>
        <v/>
      </c>
      <c r="CM116" s="54" t="str">
        <f t="shared" si="24"/>
        <v/>
      </c>
      <c r="CN116" s="54" t="str">
        <f t="shared" si="25"/>
        <v/>
      </c>
      <c r="CO116" s="54" t="str">
        <f t="shared" si="26"/>
        <v/>
      </c>
      <c r="CP116" s="54" t="str">
        <f t="shared" si="27"/>
        <v/>
      </c>
      <c r="CQ116" s="54" t="str">
        <f t="shared" si="28"/>
        <v/>
      </c>
      <c r="CR116" s="54" t="str">
        <f t="shared" si="29"/>
        <v/>
      </c>
      <c r="CS116" s="54" t="str">
        <f t="shared" si="30"/>
        <v/>
      </c>
      <c r="CT116" s="54" t="str">
        <f t="shared" si="31"/>
        <v/>
      </c>
      <c r="CV116" s="65" t="s">
        <v>59</v>
      </c>
      <c r="CW116" s="65">
        <f t="shared" si="33"/>
        <v>0</v>
      </c>
      <c r="CX116" s="22">
        <f t="shared" si="32"/>
        <v>0</v>
      </c>
      <c r="CY116" s="22">
        <f t="shared" si="34"/>
        <v>0</v>
      </c>
      <c r="CZ116" s="22">
        <f t="shared" si="35"/>
        <v>0</v>
      </c>
      <c r="DA116" s="22">
        <f t="shared" si="36"/>
        <v>0</v>
      </c>
      <c r="DB116" s="22">
        <f t="shared" si="37"/>
        <v>0</v>
      </c>
      <c r="DC116" s="22">
        <f t="shared" si="38"/>
        <v>0</v>
      </c>
      <c r="DD116" s="22">
        <f t="shared" si="39"/>
        <v>0</v>
      </c>
      <c r="DE116" s="22">
        <f t="shared" si="40"/>
        <v>0</v>
      </c>
      <c r="DF116" s="22">
        <f t="shared" si="41"/>
        <v>0</v>
      </c>
      <c r="DG116" s="54"/>
      <c r="DH116" s="54"/>
      <c r="DI116" s="54"/>
      <c r="DT116" s="38"/>
      <c r="DU116" s="38"/>
      <c r="DV116" s="38"/>
      <c r="DW116" s="38"/>
      <c r="DX116" s="38"/>
    </row>
    <row r="117" spans="1:128" ht="19.5" customHeight="1">
      <c r="F117" s="329">
        <v>46</v>
      </c>
      <c r="G117" s="329"/>
      <c r="H117" s="319"/>
      <c r="I117" s="320"/>
      <c r="J117" s="320"/>
      <c r="K117" s="320"/>
      <c r="L117" s="321"/>
      <c r="M117" s="319"/>
      <c r="N117" s="320"/>
      <c r="O117" s="320"/>
      <c r="P117" s="320"/>
      <c r="Q117" s="321"/>
      <c r="R117" s="331"/>
      <c r="S117" s="331"/>
      <c r="T117" s="331"/>
      <c r="U117" s="331"/>
      <c r="V117" s="305"/>
      <c r="W117" s="305"/>
      <c r="X117" s="305"/>
      <c r="Y117" s="305"/>
      <c r="Z117" s="305"/>
      <c r="AA117" s="305"/>
      <c r="AB117" s="305"/>
      <c r="AC117" s="305"/>
      <c r="AD117" s="304" t="str">
        <f t="shared" si="11"/>
        <v/>
      </c>
      <c r="AE117" s="304"/>
      <c r="AF117" s="304"/>
      <c r="AG117" s="303"/>
      <c r="AH117" s="303"/>
      <c r="AI117" s="303"/>
      <c r="AJ117" s="303"/>
      <c r="AK117" s="303"/>
      <c r="AL117" s="306"/>
      <c r="AM117" s="307"/>
      <c r="AN117" s="308"/>
      <c r="AO117" s="302" t="str">
        <f t="shared" si="12"/>
        <v/>
      </c>
      <c r="AP117" s="302"/>
      <c r="AQ117" s="302"/>
      <c r="AR117" s="302" t="str">
        <f t="shared" si="13"/>
        <v/>
      </c>
      <c r="AS117" s="302"/>
      <c r="AT117" s="302"/>
      <c r="AU117" s="302" t="str">
        <f t="shared" si="14"/>
        <v/>
      </c>
      <c r="AV117" s="302"/>
      <c r="AW117" s="302"/>
      <c r="AX117" s="302" t="str">
        <f t="shared" si="15"/>
        <v/>
      </c>
      <c r="AY117" s="302"/>
      <c r="AZ117" s="302"/>
      <c r="BA117" s="302" t="str">
        <f t="shared" si="16"/>
        <v/>
      </c>
      <c r="BB117" s="302"/>
      <c r="BC117" s="302"/>
      <c r="BD117" s="294"/>
      <c r="BE117" s="295"/>
      <c r="BF117" s="295"/>
      <c r="BG117" s="296"/>
      <c r="CE117" s="54">
        <v>46</v>
      </c>
      <c r="CF117" s="63" t="str">
        <f t="shared" si="17"/>
        <v/>
      </c>
      <c r="CG117" s="54" t="str">
        <f t="shared" si="18"/>
        <v/>
      </c>
      <c r="CH117" s="63" t="str">
        <f t="shared" si="19"/>
        <v/>
      </c>
      <c r="CI117" s="64" t="str">
        <f t="shared" si="20"/>
        <v/>
      </c>
      <c r="CJ117" s="54" t="str">
        <f t="shared" si="21"/>
        <v/>
      </c>
      <c r="CK117" s="54" t="str">
        <f t="shared" si="22"/>
        <v/>
      </c>
      <c r="CL117" s="54" t="str">
        <f t="shared" si="23"/>
        <v/>
      </c>
      <c r="CM117" s="54" t="str">
        <f t="shared" si="24"/>
        <v/>
      </c>
      <c r="CN117" s="54" t="str">
        <f t="shared" si="25"/>
        <v/>
      </c>
      <c r="CO117" s="54" t="str">
        <f t="shared" si="26"/>
        <v/>
      </c>
      <c r="CP117" s="54" t="str">
        <f t="shared" si="27"/>
        <v/>
      </c>
      <c r="CQ117" s="54" t="str">
        <f t="shared" si="28"/>
        <v/>
      </c>
      <c r="CR117" s="54" t="str">
        <f t="shared" si="29"/>
        <v/>
      </c>
      <c r="CS117" s="54" t="str">
        <f t="shared" si="30"/>
        <v/>
      </c>
      <c r="CT117" s="54" t="str">
        <f t="shared" si="31"/>
        <v/>
      </c>
      <c r="CV117" s="65" t="s">
        <v>60</v>
      </c>
      <c r="CW117" s="65">
        <f t="shared" si="33"/>
        <v>0</v>
      </c>
      <c r="CX117" s="22">
        <f t="shared" si="32"/>
        <v>0</v>
      </c>
      <c r="CY117" s="22">
        <f t="shared" si="34"/>
        <v>0</v>
      </c>
      <c r="CZ117" s="22">
        <f t="shared" si="35"/>
        <v>0</v>
      </c>
      <c r="DA117" s="22">
        <f t="shared" si="36"/>
        <v>0</v>
      </c>
      <c r="DB117" s="22">
        <f t="shared" si="37"/>
        <v>0</v>
      </c>
      <c r="DC117" s="22">
        <f t="shared" si="38"/>
        <v>0</v>
      </c>
      <c r="DD117" s="22">
        <f t="shared" si="39"/>
        <v>0</v>
      </c>
      <c r="DE117" s="22">
        <f t="shared" si="40"/>
        <v>0</v>
      </c>
      <c r="DF117" s="22">
        <f t="shared" si="41"/>
        <v>0</v>
      </c>
      <c r="DG117" s="54"/>
      <c r="DH117" s="54"/>
      <c r="DI117" s="54"/>
      <c r="DT117" s="38"/>
      <c r="DU117" s="38"/>
      <c r="DV117" s="38"/>
      <c r="DW117" s="38"/>
      <c r="DX117" s="38"/>
    </row>
    <row r="118" spans="1:128" ht="19.5" customHeight="1">
      <c r="F118" s="329">
        <v>47</v>
      </c>
      <c r="G118" s="329"/>
      <c r="H118" s="319"/>
      <c r="I118" s="320"/>
      <c r="J118" s="320"/>
      <c r="K118" s="320"/>
      <c r="L118" s="321"/>
      <c r="M118" s="319"/>
      <c r="N118" s="320"/>
      <c r="O118" s="320"/>
      <c r="P118" s="320"/>
      <c r="Q118" s="321"/>
      <c r="R118" s="331"/>
      <c r="S118" s="331"/>
      <c r="T118" s="331"/>
      <c r="U118" s="331"/>
      <c r="V118" s="305"/>
      <c r="W118" s="305"/>
      <c r="X118" s="305"/>
      <c r="Y118" s="305"/>
      <c r="Z118" s="305"/>
      <c r="AA118" s="305"/>
      <c r="AB118" s="305"/>
      <c r="AC118" s="305"/>
      <c r="AD118" s="304" t="str">
        <f t="shared" si="11"/>
        <v/>
      </c>
      <c r="AE118" s="304"/>
      <c r="AF118" s="304"/>
      <c r="AG118" s="303"/>
      <c r="AH118" s="303"/>
      <c r="AI118" s="303"/>
      <c r="AJ118" s="303"/>
      <c r="AK118" s="303"/>
      <c r="AL118" s="306"/>
      <c r="AM118" s="307"/>
      <c r="AN118" s="308"/>
      <c r="AO118" s="302" t="str">
        <f t="shared" si="12"/>
        <v/>
      </c>
      <c r="AP118" s="302"/>
      <c r="AQ118" s="302"/>
      <c r="AR118" s="302" t="str">
        <f t="shared" si="13"/>
        <v/>
      </c>
      <c r="AS118" s="302"/>
      <c r="AT118" s="302"/>
      <c r="AU118" s="302" t="str">
        <f t="shared" si="14"/>
        <v/>
      </c>
      <c r="AV118" s="302"/>
      <c r="AW118" s="302"/>
      <c r="AX118" s="302" t="str">
        <f t="shared" si="15"/>
        <v/>
      </c>
      <c r="AY118" s="302"/>
      <c r="AZ118" s="302"/>
      <c r="BA118" s="302" t="str">
        <f t="shared" si="16"/>
        <v/>
      </c>
      <c r="BB118" s="302"/>
      <c r="BC118" s="302"/>
      <c r="BD118" s="294"/>
      <c r="BE118" s="295"/>
      <c r="BF118" s="295"/>
      <c r="BG118" s="296"/>
      <c r="CE118" s="54">
        <v>47</v>
      </c>
      <c r="CF118" s="63" t="str">
        <f t="shared" si="17"/>
        <v/>
      </c>
      <c r="CG118" s="54" t="str">
        <f t="shared" si="18"/>
        <v/>
      </c>
      <c r="CH118" s="63" t="str">
        <f t="shared" si="19"/>
        <v/>
      </c>
      <c r="CI118" s="64" t="str">
        <f t="shared" si="20"/>
        <v/>
      </c>
      <c r="CJ118" s="54" t="str">
        <f t="shared" si="21"/>
        <v/>
      </c>
      <c r="CK118" s="54" t="str">
        <f t="shared" si="22"/>
        <v/>
      </c>
      <c r="CL118" s="54" t="str">
        <f t="shared" si="23"/>
        <v/>
      </c>
      <c r="CM118" s="54" t="str">
        <f t="shared" si="24"/>
        <v/>
      </c>
      <c r="CN118" s="54" t="str">
        <f t="shared" si="25"/>
        <v/>
      </c>
      <c r="CO118" s="54" t="str">
        <f t="shared" si="26"/>
        <v/>
      </c>
      <c r="CP118" s="54" t="str">
        <f t="shared" si="27"/>
        <v/>
      </c>
      <c r="CQ118" s="54" t="str">
        <f t="shared" si="28"/>
        <v/>
      </c>
      <c r="CR118" s="54" t="str">
        <f t="shared" si="29"/>
        <v/>
      </c>
      <c r="CS118" s="54" t="str">
        <f t="shared" si="30"/>
        <v/>
      </c>
      <c r="CT118" s="54" t="str">
        <f t="shared" si="31"/>
        <v/>
      </c>
      <c r="CV118" s="65" t="s">
        <v>61</v>
      </c>
      <c r="CW118" s="65">
        <f t="shared" si="33"/>
        <v>0</v>
      </c>
      <c r="CX118" s="22">
        <f t="shared" si="32"/>
        <v>0</v>
      </c>
      <c r="CY118" s="22">
        <f t="shared" si="34"/>
        <v>0</v>
      </c>
      <c r="CZ118" s="22">
        <f t="shared" si="35"/>
        <v>0</v>
      </c>
      <c r="DA118" s="22">
        <f t="shared" si="36"/>
        <v>0</v>
      </c>
      <c r="DB118" s="22">
        <f t="shared" si="37"/>
        <v>0</v>
      </c>
      <c r="DC118" s="22">
        <f t="shared" si="38"/>
        <v>0</v>
      </c>
      <c r="DD118" s="22">
        <f t="shared" si="39"/>
        <v>0</v>
      </c>
      <c r="DE118" s="22">
        <f t="shared" si="40"/>
        <v>0</v>
      </c>
      <c r="DF118" s="22">
        <f t="shared" si="41"/>
        <v>0</v>
      </c>
      <c r="DG118" s="54"/>
      <c r="DH118" s="54"/>
      <c r="DI118" s="54"/>
      <c r="DT118" s="38"/>
      <c r="DU118" s="38"/>
      <c r="DV118" s="38"/>
      <c r="DW118" s="38"/>
      <c r="DX118" s="38"/>
    </row>
    <row r="119" spans="1:128" ht="19.5" customHeight="1">
      <c r="F119" s="329">
        <v>48</v>
      </c>
      <c r="G119" s="329"/>
      <c r="H119" s="319"/>
      <c r="I119" s="320"/>
      <c r="J119" s="320"/>
      <c r="K119" s="320"/>
      <c r="L119" s="321"/>
      <c r="M119" s="319"/>
      <c r="N119" s="320"/>
      <c r="O119" s="320"/>
      <c r="P119" s="320"/>
      <c r="Q119" s="321"/>
      <c r="R119" s="331"/>
      <c r="S119" s="331"/>
      <c r="T119" s="331"/>
      <c r="U119" s="331"/>
      <c r="V119" s="305"/>
      <c r="W119" s="305"/>
      <c r="X119" s="305"/>
      <c r="Y119" s="305"/>
      <c r="Z119" s="305"/>
      <c r="AA119" s="305"/>
      <c r="AB119" s="305"/>
      <c r="AC119" s="305"/>
      <c r="AD119" s="304" t="str">
        <f t="shared" si="11"/>
        <v/>
      </c>
      <c r="AE119" s="304"/>
      <c r="AF119" s="304"/>
      <c r="AG119" s="303"/>
      <c r="AH119" s="303"/>
      <c r="AI119" s="303"/>
      <c r="AJ119" s="303"/>
      <c r="AK119" s="303"/>
      <c r="AL119" s="306"/>
      <c r="AM119" s="307"/>
      <c r="AN119" s="308"/>
      <c r="AO119" s="302" t="str">
        <f t="shared" si="12"/>
        <v/>
      </c>
      <c r="AP119" s="302"/>
      <c r="AQ119" s="302"/>
      <c r="AR119" s="302" t="str">
        <f t="shared" si="13"/>
        <v/>
      </c>
      <c r="AS119" s="302"/>
      <c r="AT119" s="302"/>
      <c r="AU119" s="302" t="str">
        <f t="shared" si="14"/>
        <v/>
      </c>
      <c r="AV119" s="302"/>
      <c r="AW119" s="302"/>
      <c r="AX119" s="302" t="str">
        <f t="shared" si="15"/>
        <v/>
      </c>
      <c r="AY119" s="302"/>
      <c r="AZ119" s="302"/>
      <c r="BA119" s="302" t="str">
        <f t="shared" si="16"/>
        <v/>
      </c>
      <c r="BB119" s="302"/>
      <c r="BC119" s="302"/>
      <c r="BD119" s="294"/>
      <c r="BE119" s="295"/>
      <c r="BF119" s="295"/>
      <c r="BG119" s="296"/>
      <c r="CE119" s="54">
        <v>48</v>
      </c>
      <c r="CF119" s="63" t="str">
        <f t="shared" si="17"/>
        <v/>
      </c>
      <c r="CG119" s="54" t="str">
        <f t="shared" si="18"/>
        <v/>
      </c>
      <c r="CH119" s="63" t="str">
        <f t="shared" si="19"/>
        <v/>
      </c>
      <c r="CI119" s="64" t="str">
        <f t="shared" si="20"/>
        <v/>
      </c>
      <c r="CJ119" s="54" t="str">
        <f t="shared" si="21"/>
        <v/>
      </c>
      <c r="CK119" s="54" t="str">
        <f t="shared" si="22"/>
        <v/>
      </c>
      <c r="CL119" s="54" t="str">
        <f t="shared" si="23"/>
        <v/>
      </c>
      <c r="CM119" s="54" t="str">
        <f t="shared" si="24"/>
        <v/>
      </c>
      <c r="CN119" s="54" t="str">
        <f t="shared" si="25"/>
        <v/>
      </c>
      <c r="CO119" s="54" t="str">
        <f t="shared" si="26"/>
        <v/>
      </c>
      <c r="CP119" s="54" t="str">
        <f t="shared" si="27"/>
        <v/>
      </c>
      <c r="CQ119" s="54" t="str">
        <f t="shared" si="28"/>
        <v/>
      </c>
      <c r="CR119" s="54" t="str">
        <f t="shared" si="29"/>
        <v/>
      </c>
      <c r="CS119" s="54" t="str">
        <f t="shared" si="30"/>
        <v/>
      </c>
      <c r="CT119" s="54" t="str">
        <f t="shared" si="31"/>
        <v/>
      </c>
      <c r="CV119" s="65" t="s">
        <v>62</v>
      </c>
      <c r="CW119" s="65">
        <f t="shared" si="33"/>
        <v>0</v>
      </c>
      <c r="CX119" s="22">
        <f t="shared" si="32"/>
        <v>0</v>
      </c>
      <c r="CY119" s="22">
        <f t="shared" si="34"/>
        <v>0</v>
      </c>
      <c r="CZ119" s="22">
        <f t="shared" si="35"/>
        <v>0</v>
      </c>
      <c r="DA119" s="22">
        <f t="shared" si="36"/>
        <v>0</v>
      </c>
      <c r="DB119" s="22">
        <f t="shared" si="37"/>
        <v>0</v>
      </c>
      <c r="DC119" s="22">
        <f t="shared" si="38"/>
        <v>0</v>
      </c>
      <c r="DD119" s="22">
        <f t="shared" si="39"/>
        <v>0</v>
      </c>
      <c r="DE119" s="22">
        <f t="shared" si="40"/>
        <v>0</v>
      </c>
      <c r="DF119" s="22">
        <f t="shared" si="41"/>
        <v>0</v>
      </c>
      <c r="DG119" s="54"/>
      <c r="DH119" s="54"/>
      <c r="DI119" s="54"/>
      <c r="DT119" s="38"/>
      <c r="DU119" s="38"/>
      <c r="DV119" s="38"/>
      <c r="DW119" s="38"/>
      <c r="DX119" s="38"/>
    </row>
    <row r="120" spans="1:128" ht="19.5" customHeight="1">
      <c r="F120" s="329">
        <v>49</v>
      </c>
      <c r="G120" s="329"/>
      <c r="H120" s="319"/>
      <c r="I120" s="320"/>
      <c r="J120" s="320"/>
      <c r="K120" s="320"/>
      <c r="L120" s="321"/>
      <c r="M120" s="319"/>
      <c r="N120" s="320"/>
      <c r="O120" s="320"/>
      <c r="P120" s="320"/>
      <c r="Q120" s="321"/>
      <c r="R120" s="331"/>
      <c r="S120" s="331"/>
      <c r="T120" s="331"/>
      <c r="U120" s="331"/>
      <c r="V120" s="305"/>
      <c r="W120" s="305"/>
      <c r="X120" s="305"/>
      <c r="Y120" s="305"/>
      <c r="Z120" s="305"/>
      <c r="AA120" s="305"/>
      <c r="AB120" s="305"/>
      <c r="AC120" s="305"/>
      <c r="AD120" s="304" t="str">
        <f t="shared" si="11"/>
        <v/>
      </c>
      <c r="AE120" s="304"/>
      <c r="AF120" s="304"/>
      <c r="AG120" s="303"/>
      <c r="AH120" s="303"/>
      <c r="AI120" s="303"/>
      <c r="AJ120" s="303"/>
      <c r="AK120" s="303"/>
      <c r="AL120" s="306"/>
      <c r="AM120" s="307"/>
      <c r="AN120" s="308"/>
      <c r="AO120" s="302" t="str">
        <f t="shared" si="12"/>
        <v/>
      </c>
      <c r="AP120" s="302"/>
      <c r="AQ120" s="302"/>
      <c r="AR120" s="302" t="str">
        <f t="shared" si="13"/>
        <v/>
      </c>
      <c r="AS120" s="302"/>
      <c r="AT120" s="302"/>
      <c r="AU120" s="302" t="str">
        <f t="shared" si="14"/>
        <v/>
      </c>
      <c r="AV120" s="302"/>
      <c r="AW120" s="302"/>
      <c r="AX120" s="302" t="str">
        <f t="shared" si="15"/>
        <v/>
      </c>
      <c r="AY120" s="302"/>
      <c r="AZ120" s="302"/>
      <c r="BA120" s="302" t="str">
        <f t="shared" si="16"/>
        <v/>
      </c>
      <c r="BB120" s="302"/>
      <c r="BC120" s="302"/>
      <c r="BD120" s="294"/>
      <c r="BE120" s="295"/>
      <c r="BF120" s="295"/>
      <c r="BG120" s="296"/>
      <c r="CE120" s="54">
        <v>49</v>
      </c>
      <c r="CF120" s="63" t="str">
        <f t="shared" si="17"/>
        <v/>
      </c>
      <c r="CG120" s="54" t="str">
        <f t="shared" si="18"/>
        <v/>
      </c>
      <c r="CH120" s="63" t="str">
        <f t="shared" si="19"/>
        <v/>
      </c>
      <c r="CI120" s="64" t="str">
        <f t="shared" si="20"/>
        <v/>
      </c>
      <c r="CJ120" s="54" t="str">
        <f t="shared" si="21"/>
        <v/>
      </c>
      <c r="CK120" s="54" t="str">
        <f t="shared" si="22"/>
        <v/>
      </c>
      <c r="CL120" s="54" t="str">
        <f t="shared" si="23"/>
        <v/>
      </c>
      <c r="CM120" s="54" t="str">
        <f t="shared" si="24"/>
        <v/>
      </c>
      <c r="CN120" s="54" t="str">
        <f t="shared" si="25"/>
        <v/>
      </c>
      <c r="CO120" s="54" t="str">
        <f t="shared" si="26"/>
        <v/>
      </c>
      <c r="CP120" s="54" t="str">
        <f t="shared" si="27"/>
        <v/>
      </c>
      <c r="CQ120" s="54" t="str">
        <f t="shared" si="28"/>
        <v/>
      </c>
      <c r="CR120" s="54" t="str">
        <f t="shared" si="29"/>
        <v/>
      </c>
      <c r="CS120" s="54" t="str">
        <f t="shared" si="30"/>
        <v/>
      </c>
      <c r="CT120" s="54" t="str">
        <f t="shared" si="31"/>
        <v/>
      </c>
      <c r="CV120" s="65" t="s">
        <v>63</v>
      </c>
      <c r="CW120" s="65">
        <f t="shared" si="33"/>
        <v>0</v>
      </c>
      <c r="CX120" s="22">
        <f t="shared" si="32"/>
        <v>0</v>
      </c>
      <c r="CY120" s="22">
        <f t="shared" si="34"/>
        <v>0</v>
      </c>
      <c r="CZ120" s="22">
        <f t="shared" si="35"/>
        <v>0</v>
      </c>
      <c r="DA120" s="22">
        <f t="shared" si="36"/>
        <v>0</v>
      </c>
      <c r="DB120" s="22">
        <f t="shared" si="37"/>
        <v>0</v>
      </c>
      <c r="DC120" s="22">
        <f t="shared" si="38"/>
        <v>0</v>
      </c>
      <c r="DD120" s="22">
        <f t="shared" si="39"/>
        <v>0</v>
      </c>
      <c r="DE120" s="22">
        <f t="shared" si="40"/>
        <v>0</v>
      </c>
      <c r="DF120" s="22">
        <f t="shared" si="41"/>
        <v>0</v>
      </c>
      <c r="DG120" s="54"/>
      <c r="DH120" s="54"/>
      <c r="DI120" s="54"/>
      <c r="DT120" s="38"/>
      <c r="DU120" s="38"/>
      <c r="DV120" s="38"/>
      <c r="DW120" s="38"/>
      <c r="DX120" s="38"/>
    </row>
    <row r="121" spans="1:128" ht="19.5" customHeight="1">
      <c r="F121" s="398">
        <v>50</v>
      </c>
      <c r="G121" s="398"/>
      <c r="H121" s="309"/>
      <c r="I121" s="310"/>
      <c r="J121" s="310"/>
      <c r="K121" s="310"/>
      <c r="L121" s="311"/>
      <c r="M121" s="309"/>
      <c r="N121" s="310"/>
      <c r="O121" s="310"/>
      <c r="P121" s="310"/>
      <c r="Q121" s="311"/>
      <c r="R121" s="402"/>
      <c r="S121" s="403"/>
      <c r="T121" s="403"/>
      <c r="U121" s="403"/>
      <c r="V121" s="404"/>
      <c r="W121" s="404"/>
      <c r="X121" s="404"/>
      <c r="Y121" s="404"/>
      <c r="Z121" s="404"/>
      <c r="AA121" s="404"/>
      <c r="AB121" s="404"/>
      <c r="AC121" s="404"/>
      <c r="AD121" s="400" t="str">
        <f t="shared" si="11"/>
        <v/>
      </c>
      <c r="AE121" s="400"/>
      <c r="AF121" s="400"/>
      <c r="AG121" s="401"/>
      <c r="AH121" s="401"/>
      <c r="AI121" s="401"/>
      <c r="AJ121" s="401"/>
      <c r="AK121" s="401"/>
      <c r="AL121" s="415"/>
      <c r="AM121" s="416"/>
      <c r="AN121" s="417"/>
      <c r="AO121" s="284" t="str">
        <f t="shared" si="12"/>
        <v/>
      </c>
      <c r="AP121" s="284"/>
      <c r="AQ121" s="284"/>
      <c r="AR121" s="284" t="str">
        <f t="shared" si="13"/>
        <v/>
      </c>
      <c r="AS121" s="284"/>
      <c r="AT121" s="284"/>
      <c r="AU121" s="284" t="str">
        <f t="shared" si="14"/>
        <v/>
      </c>
      <c r="AV121" s="284"/>
      <c r="AW121" s="284"/>
      <c r="AX121" s="284" t="str">
        <f t="shared" si="15"/>
        <v/>
      </c>
      <c r="AY121" s="284"/>
      <c r="AZ121" s="284"/>
      <c r="BA121" s="284" t="str">
        <f t="shared" si="16"/>
        <v/>
      </c>
      <c r="BB121" s="284"/>
      <c r="BC121" s="284"/>
      <c r="BD121" s="281"/>
      <c r="BE121" s="282"/>
      <c r="BF121" s="282"/>
      <c r="BG121" s="283"/>
      <c r="CE121" s="54">
        <v>50</v>
      </c>
      <c r="CF121" s="63" t="str">
        <f t="shared" si="17"/>
        <v/>
      </c>
      <c r="CG121" s="54" t="str">
        <f t="shared" si="18"/>
        <v/>
      </c>
      <c r="CH121" s="63" t="str">
        <f t="shared" si="19"/>
        <v/>
      </c>
      <c r="CI121" s="64" t="str">
        <f t="shared" si="20"/>
        <v/>
      </c>
      <c r="CJ121" s="54" t="str">
        <f t="shared" si="21"/>
        <v/>
      </c>
      <c r="CK121" s="54" t="str">
        <f t="shared" si="22"/>
        <v/>
      </c>
      <c r="CL121" s="54" t="str">
        <f t="shared" si="23"/>
        <v/>
      </c>
      <c r="CM121" s="54" t="str">
        <f t="shared" si="24"/>
        <v/>
      </c>
      <c r="CN121" s="54" t="str">
        <f t="shared" si="25"/>
        <v/>
      </c>
      <c r="CO121" s="54" t="str">
        <f t="shared" si="26"/>
        <v/>
      </c>
      <c r="CP121" s="54" t="str">
        <f t="shared" si="27"/>
        <v/>
      </c>
      <c r="CQ121" s="54" t="str">
        <f t="shared" si="28"/>
        <v/>
      </c>
      <c r="CR121" s="54" t="str">
        <f t="shared" si="29"/>
        <v/>
      </c>
      <c r="CS121" s="54" t="str">
        <f t="shared" si="30"/>
        <v/>
      </c>
      <c r="CT121" s="54" t="str">
        <f t="shared" si="31"/>
        <v/>
      </c>
      <c r="CV121" s="65" t="s">
        <v>64</v>
      </c>
      <c r="CW121" s="65">
        <f t="shared" si="33"/>
        <v>0</v>
      </c>
      <c r="CX121" s="22">
        <f>IF(MOD(AL121*1000,3)=0,AL121/3,AL121*0.3)</f>
        <v>0</v>
      </c>
      <c r="CY121" s="22">
        <f t="shared" si="34"/>
        <v>0</v>
      </c>
      <c r="CZ121" s="22">
        <f t="shared" si="35"/>
        <v>0</v>
      </c>
      <c r="DA121" s="22">
        <f t="shared" si="36"/>
        <v>0</v>
      </c>
      <c r="DB121" s="22">
        <f t="shared" si="37"/>
        <v>0</v>
      </c>
      <c r="DC121" s="22">
        <f t="shared" si="38"/>
        <v>0</v>
      </c>
      <c r="DD121" s="22">
        <f t="shared" si="39"/>
        <v>0</v>
      </c>
      <c r="DE121" s="22">
        <f t="shared" si="40"/>
        <v>0</v>
      </c>
      <c r="DF121" s="22">
        <f t="shared" si="41"/>
        <v>0</v>
      </c>
      <c r="DG121" s="54"/>
      <c r="DH121" s="54"/>
      <c r="DI121" s="54"/>
      <c r="DT121" s="38"/>
      <c r="DU121" s="38"/>
      <c r="DV121" s="38"/>
      <c r="DW121" s="38"/>
      <c r="DX121" s="38"/>
    </row>
    <row r="122" spans="1:12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DE122" s="55"/>
      <c r="DF122" s="55"/>
      <c r="DG122" s="55"/>
      <c r="DH122" s="55"/>
      <c r="DI122" s="55"/>
    </row>
    <row r="123" spans="1:128" ht="18">
      <c r="F123" s="231" t="s">
        <v>81</v>
      </c>
      <c r="G123" s="232"/>
      <c r="H123" s="232"/>
      <c r="I123" s="232"/>
      <c r="J123" s="232"/>
      <c r="K123" s="232"/>
      <c r="L123" s="232"/>
      <c r="M123" s="232"/>
      <c r="N123" s="232"/>
      <c r="O123" s="232"/>
      <c r="P123" s="232"/>
      <c r="Q123" s="232"/>
      <c r="R123" s="232"/>
      <c r="S123" s="232"/>
      <c r="T123" s="232"/>
      <c r="U123" s="233"/>
      <c r="V123" s="232"/>
      <c r="W123" s="232"/>
      <c r="X123" s="232"/>
      <c r="Y123" s="232"/>
      <c r="Z123" s="233"/>
      <c r="AA123" s="232"/>
      <c r="AB123" s="232"/>
      <c r="AC123" s="232"/>
      <c r="AD123" s="232"/>
      <c r="AE123" s="232"/>
      <c r="AF123" s="232"/>
      <c r="AG123" s="232"/>
      <c r="AH123" s="232"/>
      <c r="AI123" s="232"/>
      <c r="AJ123" s="232"/>
      <c r="AK123" s="232"/>
      <c r="AL123" s="232"/>
      <c r="AM123" s="232"/>
      <c r="AN123" s="232"/>
      <c r="AO123" s="232"/>
      <c r="AP123" s="232"/>
      <c r="AQ123" s="233"/>
      <c r="AR123" s="233"/>
      <c r="AS123" s="233"/>
      <c r="AT123" s="232"/>
      <c r="AU123" s="232"/>
      <c r="AV123" s="232"/>
      <c r="AW123" s="232"/>
      <c r="AX123" s="232"/>
      <c r="AY123" s="232"/>
      <c r="AZ123" s="232"/>
      <c r="BA123" s="232"/>
      <c r="BB123" s="232"/>
      <c r="BC123" s="232"/>
      <c r="BD123" s="232"/>
      <c r="BE123" s="232"/>
      <c r="BF123" s="232"/>
      <c r="BG123" s="234"/>
      <c r="DE123" s="55"/>
      <c r="DF123" s="55"/>
      <c r="DG123" s="55"/>
      <c r="DH123" s="55"/>
      <c r="DI123" s="55"/>
    </row>
    <row r="124" spans="1:128" s="53" customFormat="1">
      <c r="A124" s="38"/>
      <c r="B124" s="38"/>
      <c r="C124" s="38"/>
      <c r="D124" s="38"/>
      <c r="E124" s="38"/>
      <c r="F124" s="249"/>
      <c r="G124" s="250"/>
      <c r="H124" s="251" t="s">
        <v>205</v>
      </c>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1" t="s">
        <v>65</v>
      </c>
      <c r="AN124" s="252"/>
      <c r="AO124" s="252"/>
      <c r="AP124" s="252"/>
      <c r="AQ124" s="252"/>
      <c r="AR124" s="252"/>
      <c r="AS124" s="252"/>
      <c r="AT124" s="252"/>
      <c r="AU124" s="252"/>
      <c r="AV124" s="252"/>
      <c r="AW124" s="252"/>
      <c r="AX124" s="252"/>
      <c r="AY124" s="252"/>
      <c r="AZ124" s="252"/>
      <c r="BA124" s="252"/>
      <c r="BB124" s="252"/>
      <c r="BC124" s="252"/>
      <c r="BD124" s="252"/>
      <c r="BE124" s="252"/>
      <c r="BF124" s="252"/>
      <c r="BG124" s="253"/>
      <c r="BH124" s="49"/>
      <c r="BI124" s="49"/>
      <c r="BJ124" s="49"/>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2"/>
      <c r="DF124" s="52"/>
      <c r="DG124" s="52"/>
      <c r="DH124" s="52"/>
      <c r="DI124" s="52"/>
      <c r="DJ124" s="49"/>
      <c r="DK124" s="49"/>
      <c r="DL124" s="49"/>
      <c r="DM124" s="49"/>
      <c r="DN124" s="49"/>
      <c r="DO124" s="49"/>
      <c r="DP124" s="49"/>
      <c r="DQ124" s="49"/>
      <c r="DR124" s="49"/>
      <c r="DS124" s="49"/>
    </row>
    <row r="125" spans="1:128" ht="6.75" customHeight="1" thickBot="1">
      <c r="A125" s="49"/>
      <c r="B125" s="49"/>
      <c r="C125" s="49"/>
      <c r="D125" s="49"/>
      <c r="E125" s="49"/>
      <c r="F125" s="66"/>
      <c r="G125" s="50"/>
      <c r="H125" s="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6"/>
      <c r="DE125" s="55"/>
      <c r="DF125" s="55"/>
      <c r="DG125" s="55"/>
      <c r="DH125" s="55"/>
      <c r="DI125" s="55"/>
    </row>
    <row r="126" spans="1:128" ht="15.75" customHeight="1" thickBot="1">
      <c r="F126" s="9"/>
      <c r="G126" s="5"/>
      <c r="H126" s="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80" t="str">
        <f>IF($CH$139&gt;1,$CH$139&amp;" assays selected",IF($CH$139=1,$CH$139&amp;" assay selected","0 assay selected"))</f>
        <v>0 assay selected</v>
      </c>
      <c r="AN126" s="280"/>
      <c r="AO126" s="280"/>
      <c r="AP126" s="280"/>
      <c r="AQ126" s="280"/>
      <c r="AR126" s="280"/>
      <c r="AS126" s="280"/>
      <c r="AT126" s="280"/>
      <c r="AU126" s="280"/>
      <c r="AV126" s="280"/>
      <c r="AW126" s="280"/>
      <c r="AX126" s="280"/>
      <c r="AY126" s="280"/>
      <c r="AZ126" s="280"/>
      <c r="BA126" s="280"/>
      <c r="BB126" s="280"/>
      <c r="BC126" s="280"/>
      <c r="BD126" s="280"/>
      <c r="BE126" s="35"/>
      <c r="BF126" s="35"/>
      <c r="BG126" s="36"/>
      <c r="CF126" s="25" t="s">
        <v>82</v>
      </c>
      <c r="CG126" s="26" t="s">
        <v>83</v>
      </c>
      <c r="CH126" s="28" t="s">
        <v>84</v>
      </c>
      <c r="CI126" s="27"/>
      <c r="CJ126" s="27"/>
      <c r="CK126" s="27"/>
      <c r="CQ126" s="29"/>
      <c r="CR126" s="3" t="s">
        <v>216</v>
      </c>
      <c r="CS126" s="3" t="s">
        <v>220</v>
      </c>
      <c r="CT126" s="3"/>
      <c r="CU126" s="3"/>
      <c r="CV126" s="3"/>
      <c r="CW126" s="30"/>
      <c r="CX126" s="30"/>
      <c r="CY126" s="30"/>
      <c r="CZ126" s="30"/>
      <c r="DA126" s="30"/>
      <c r="DB126" s="30"/>
      <c r="DC126" s="30"/>
      <c r="DD126" s="55"/>
      <c r="DE126" s="55"/>
      <c r="DF126" s="55"/>
      <c r="DG126" s="55"/>
      <c r="DH126" s="55"/>
      <c r="DS126" s="46"/>
    </row>
    <row r="127" spans="1:128" ht="12.75" customHeight="1">
      <c r="F127" s="37"/>
      <c r="G127" s="39"/>
      <c r="H127" s="35"/>
      <c r="I127" s="40"/>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80"/>
      <c r="AN127" s="280"/>
      <c r="AO127" s="280"/>
      <c r="AP127" s="280"/>
      <c r="AQ127" s="280"/>
      <c r="AR127" s="280"/>
      <c r="AS127" s="280"/>
      <c r="AT127" s="280"/>
      <c r="AU127" s="280"/>
      <c r="AV127" s="280"/>
      <c r="AW127" s="280"/>
      <c r="AX127" s="280"/>
      <c r="AY127" s="280"/>
      <c r="AZ127" s="280"/>
      <c r="BA127" s="280"/>
      <c r="BB127" s="280"/>
      <c r="BC127" s="280"/>
      <c r="BD127" s="280"/>
      <c r="BE127" s="35"/>
      <c r="BF127" s="35"/>
      <c r="BG127" s="36"/>
      <c r="CQ127" s="54" t="s">
        <v>216</v>
      </c>
      <c r="CR127" s="67" t="b">
        <v>0</v>
      </c>
      <c r="CS127" s="67"/>
      <c r="CT127" s="68"/>
      <c r="CU127" s="68"/>
      <c r="CV127" s="68"/>
      <c r="DD127" s="55"/>
      <c r="DE127" s="55"/>
      <c r="DF127" s="55"/>
      <c r="DG127" s="55"/>
      <c r="DH127" s="55"/>
      <c r="DS127" s="46"/>
    </row>
    <row r="128" spans="1:128" ht="12.75" customHeight="1">
      <c r="F128" s="37"/>
      <c r="G128" s="39"/>
      <c r="H128" s="6"/>
      <c r="I128" s="40"/>
      <c r="J128" s="35"/>
      <c r="K128" s="35"/>
      <c r="L128" s="35"/>
      <c r="M128" s="35"/>
      <c r="N128" s="35"/>
      <c r="O128" s="35"/>
      <c r="P128" s="35"/>
      <c r="Q128" s="35"/>
      <c r="R128" s="35"/>
      <c r="S128" s="35"/>
      <c r="T128" s="6"/>
      <c r="U128" s="35"/>
      <c r="V128" s="78"/>
      <c r="W128" s="35"/>
      <c r="X128" s="35"/>
      <c r="Y128" s="35"/>
      <c r="Z128" s="35"/>
      <c r="AA128" s="35"/>
      <c r="AB128" s="35"/>
      <c r="AC128" s="35"/>
      <c r="AD128" s="35"/>
      <c r="AE128" s="35"/>
      <c r="AF128" s="35"/>
      <c r="AG128" s="35"/>
      <c r="AH128" s="35"/>
      <c r="AI128" s="35"/>
      <c r="AJ128" s="35"/>
      <c r="AK128" s="35"/>
      <c r="AL128" s="35"/>
      <c r="AM128" s="35"/>
      <c r="AN128" s="8" t="s">
        <v>129</v>
      </c>
      <c r="AO128" s="8"/>
      <c r="AP128" s="35"/>
      <c r="AQ128" s="35"/>
      <c r="AR128" s="35"/>
      <c r="AS128" s="35"/>
      <c r="AT128" s="35"/>
      <c r="AU128" s="35"/>
      <c r="AV128" s="35"/>
      <c r="AW128" s="35"/>
      <c r="AX128" s="248"/>
      <c r="AY128" s="248"/>
      <c r="AZ128" s="35"/>
      <c r="BA128" s="248"/>
      <c r="BB128" s="248"/>
      <c r="BC128" s="35"/>
      <c r="BD128" s="35"/>
      <c r="BE128" s="35"/>
      <c r="BF128" s="35"/>
      <c r="BG128" s="36"/>
      <c r="CQ128" s="54" t="s">
        <v>217</v>
      </c>
      <c r="CS128" s="67" t="b">
        <v>0</v>
      </c>
      <c r="CT128" s="68"/>
      <c r="CU128" s="68"/>
      <c r="CV128" s="68"/>
      <c r="DD128" s="55"/>
      <c r="DE128" s="55"/>
      <c r="DF128" s="55"/>
      <c r="DG128" s="55"/>
      <c r="DH128" s="55"/>
      <c r="DS128" s="46"/>
    </row>
    <row r="129" spans="1:123" ht="12.75" customHeight="1">
      <c r="F129" s="37"/>
      <c r="G129" s="39"/>
      <c r="H129" s="6"/>
      <c r="I129" s="35"/>
      <c r="J129" s="35"/>
      <c r="K129" s="35"/>
      <c r="L129" s="35"/>
      <c r="M129" s="35"/>
      <c r="N129" s="35"/>
      <c r="O129" s="35"/>
      <c r="P129" s="35"/>
      <c r="Q129" s="35"/>
      <c r="R129" s="35"/>
      <c r="S129" s="35"/>
      <c r="T129" s="35"/>
      <c r="U129" s="35"/>
      <c r="V129" s="254"/>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6"/>
      <c r="CR129" s="67"/>
      <c r="CT129" s="67"/>
      <c r="CU129" s="68"/>
      <c r="CV129" s="68"/>
      <c r="DD129" s="55"/>
      <c r="DE129" s="55"/>
      <c r="DF129" s="55"/>
      <c r="DG129" s="55"/>
      <c r="DH129" s="55"/>
      <c r="DS129" s="46"/>
    </row>
    <row r="130" spans="1:123" ht="12.75" hidden="1" customHeight="1">
      <c r="F130" s="37"/>
      <c r="G130" s="39"/>
      <c r="H130" s="7"/>
      <c r="I130" s="35"/>
      <c r="J130" s="35"/>
      <c r="K130" s="35"/>
      <c r="L130" s="35"/>
      <c r="M130" s="35"/>
      <c r="N130" s="35"/>
      <c r="O130" s="35"/>
      <c r="P130" s="35"/>
      <c r="Q130" s="35"/>
      <c r="R130" s="35"/>
      <c r="S130" s="35"/>
      <c r="T130" s="6"/>
      <c r="U130" s="35"/>
      <c r="V130" s="78"/>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99"/>
      <c r="AY130" s="399"/>
      <c r="AZ130" s="35"/>
      <c r="BA130" s="399"/>
      <c r="BB130" s="399"/>
      <c r="BC130" s="35"/>
      <c r="BD130" s="35"/>
      <c r="BE130" s="35"/>
      <c r="BF130" s="35"/>
      <c r="BG130" s="36"/>
      <c r="CR130" s="68"/>
      <c r="CS130" s="67"/>
      <c r="CU130" s="67"/>
      <c r="CV130" s="68"/>
      <c r="DD130" s="55"/>
      <c r="DE130" s="55"/>
      <c r="DF130" s="55"/>
      <c r="DG130" s="55"/>
      <c r="DH130" s="55"/>
      <c r="DS130" s="46"/>
    </row>
    <row r="131" spans="1:123" ht="12.75" hidden="1" customHeight="1">
      <c r="F131" s="37"/>
      <c r="G131" s="39"/>
      <c r="H131" s="7"/>
      <c r="I131" s="35"/>
      <c r="J131" s="35"/>
      <c r="K131" s="35"/>
      <c r="L131" s="35"/>
      <c r="M131" s="35"/>
      <c r="N131" s="35"/>
      <c r="O131" s="35"/>
      <c r="P131" s="35"/>
      <c r="Q131" s="35"/>
      <c r="R131" s="35"/>
      <c r="S131" s="35"/>
      <c r="T131" s="74"/>
      <c r="U131" s="74"/>
      <c r="V131" s="254"/>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6"/>
      <c r="CR131" s="67"/>
      <c r="CS131" s="68"/>
      <c r="CT131" s="68"/>
      <c r="CV131" s="67"/>
      <c r="DD131" s="55"/>
      <c r="DE131" s="55"/>
      <c r="DF131" s="55"/>
      <c r="DG131" s="55"/>
      <c r="DH131" s="55"/>
      <c r="DS131" s="46"/>
    </row>
    <row r="132" spans="1:123" ht="12.75" hidden="1" customHeight="1">
      <c r="F132" s="37"/>
      <c r="G132" s="39"/>
      <c r="H132" s="7"/>
      <c r="I132" s="35"/>
      <c r="J132" s="35"/>
      <c r="K132" s="35"/>
      <c r="L132" s="35"/>
      <c r="M132" s="35"/>
      <c r="N132" s="35"/>
      <c r="O132" s="35"/>
      <c r="P132" s="35"/>
      <c r="Q132" s="35"/>
      <c r="R132" s="35"/>
      <c r="S132" s="35"/>
      <c r="T132" s="7"/>
      <c r="U132" s="255"/>
      <c r="V132" s="78"/>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99"/>
      <c r="AY132" s="399"/>
      <c r="AZ132" s="35"/>
      <c r="BA132" s="399"/>
      <c r="BB132" s="399"/>
      <c r="BC132" s="35"/>
      <c r="BD132" s="35"/>
      <c r="BE132" s="35"/>
      <c r="BF132" s="35"/>
      <c r="BG132" s="36"/>
      <c r="CR132" s="67"/>
      <c r="CS132" s="67"/>
      <c r="CT132" s="68"/>
      <c r="CU132" s="68"/>
      <c r="CW132" s="67"/>
      <c r="DD132" s="55"/>
      <c r="DE132" s="55"/>
      <c r="DF132" s="55"/>
      <c r="DG132" s="55"/>
      <c r="DH132" s="55"/>
      <c r="DS132" s="46"/>
    </row>
    <row r="133" spans="1:123" ht="12.75" hidden="1" customHeight="1">
      <c r="F133" s="37"/>
      <c r="G133" s="39"/>
      <c r="H133" s="35"/>
      <c r="I133" s="35"/>
      <c r="J133" s="35"/>
      <c r="K133" s="35"/>
      <c r="L133" s="35"/>
      <c r="M133" s="35"/>
      <c r="N133" s="35"/>
      <c r="O133" s="35"/>
      <c r="P133" s="35"/>
      <c r="Q133" s="35"/>
      <c r="R133" s="35"/>
      <c r="S133" s="35"/>
      <c r="T133" s="256"/>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6"/>
      <c r="CX133" s="67"/>
      <c r="DD133" s="55"/>
      <c r="DE133" s="55"/>
      <c r="DF133" s="55"/>
      <c r="DG133" s="55"/>
      <c r="DH133" s="55"/>
      <c r="DS133" s="46"/>
    </row>
    <row r="134" spans="1:123" ht="12.75" hidden="1" customHeight="1">
      <c r="F134" s="37"/>
      <c r="G134" s="39"/>
      <c r="H134" s="7"/>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99"/>
      <c r="AY134" s="399"/>
      <c r="AZ134" s="35"/>
      <c r="BA134" s="399"/>
      <c r="BB134" s="399"/>
      <c r="BC134" s="35"/>
      <c r="BD134" s="35"/>
      <c r="BE134" s="35"/>
      <c r="BF134" s="35"/>
      <c r="BG134" s="36"/>
      <c r="CY134" s="67"/>
      <c r="DD134" s="55"/>
      <c r="DE134" s="55"/>
      <c r="DF134" s="55"/>
      <c r="DG134" s="55"/>
      <c r="DH134" s="55"/>
      <c r="DS134" s="46"/>
    </row>
    <row r="135" spans="1:123" ht="6" hidden="1" customHeight="1">
      <c r="F135" s="37"/>
      <c r="G135" s="39"/>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6"/>
      <c r="CZ135" s="67"/>
      <c r="DD135" s="55"/>
      <c r="DE135" s="55"/>
      <c r="DF135" s="55"/>
      <c r="DG135" s="55"/>
      <c r="DH135" s="55"/>
      <c r="DS135" s="46"/>
    </row>
    <row r="136" spans="1:123" ht="6" hidden="1" customHeight="1">
      <c r="F136" s="37"/>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99"/>
      <c r="BB136" s="399"/>
      <c r="BC136" s="35"/>
      <c r="BD136" s="35"/>
      <c r="BE136" s="35"/>
      <c r="BF136" s="35"/>
      <c r="BG136" s="36"/>
      <c r="DA136" s="67"/>
      <c r="DD136" s="55"/>
      <c r="DE136" s="55"/>
      <c r="DF136" s="55"/>
      <c r="DG136" s="55"/>
      <c r="DH136" s="55"/>
      <c r="DS136" s="46"/>
    </row>
    <row r="137" spans="1:123" ht="12.75" hidden="1" customHeight="1">
      <c r="F137" s="37"/>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6"/>
      <c r="BM137" s="69" t="b">
        <v>0</v>
      </c>
      <c r="BN137" s="54" t="s">
        <v>85</v>
      </c>
      <c r="CH137" s="54" t="s">
        <v>86</v>
      </c>
      <c r="DB137" s="67"/>
      <c r="DD137" s="55"/>
      <c r="DE137" s="55"/>
      <c r="DF137" s="55"/>
      <c r="DG137" s="55"/>
      <c r="DH137" s="55"/>
      <c r="DS137" s="46"/>
    </row>
    <row r="138" spans="1:123" ht="12.75" customHeight="1">
      <c r="F138" s="37"/>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8"/>
      <c r="AQ138" s="35"/>
      <c r="AR138" s="35"/>
      <c r="AS138" s="35"/>
      <c r="AT138" s="35"/>
      <c r="AU138" s="35"/>
      <c r="AV138" s="35"/>
      <c r="AW138" s="35"/>
      <c r="AX138" s="35"/>
      <c r="AY138" s="35"/>
      <c r="AZ138" s="35"/>
      <c r="BA138" s="35"/>
      <c r="BB138" s="35"/>
      <c r="BC138" s="35"/>
      <c r="BD138" s="35"/>
      <c r="BE138" s="35"/>
      <c r="BF138" s="35"/>
      <c r="BG138" s="36"/>
      <c r="CH138" s="54" t="s">
        <v>87</v>
      </c>
      <c r="CI138" s="3" t="s">
        <v>216</v>
      </c>
      <c r="CJ138" s="3" t="s">
        <v>220</v>
      </c>
      <c r="DD138" s="55"/>
      <c r="DE138" s="55"/>
      <c r="DF138" s="55"/>
      <c r="DG138" s="55"/>
      <c r="DH138" s="55"/>
      <c r="DS138" s="46"/>
    </row>
    <row r="139" spans="1:123" ht="15" customHeight="1">
      <c r="F139" s="239" t="s">
        <v>221</v>
      </c>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6"/>
      <c r="CH139" s="70">
        <f>COUNTIF(CH140:CH171,"TRUE")</f>
        <v>0</v>
      </c>
      <c r="CI139" s="70">
        <f t="shared" ref="CI139:CJ139" si="42">COUNTIF(CI140:CI171,"TRUE")</f>
        <v>0</v>
      </c>
      <c r="CJ139" s="70">
        <f t="shared" si="42"/>
        <v>0</v>
      </c>
      <c r="CK139" s="70"/>
      <c r="CL139" s="70"/>
      <c r="CM139" s="70"/>
      <c r="CN139" s="70"/>
      <c r="CO139" s="70"/>
      <c r="CP139" s="80"/>
      <c r="CQ139" s="28" t="s">
        <v>88</v>
      </c>
      <c r="DD139" s="55"/>
      <c r="DE139" s="55"/>
      <c r="DF139" s="55"/>
      <c r="DG139" s="55"/>
      <c r="DH139" s="55"/>
      <c r="DS139" s="46"/>
    </row>
    <row r="140" spans="1:123" ht="15.75">
      <c r="F140" s="9"/>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10"/>
      <c r="BM140" s="71"/>
      <c r="BN140" s="71"/>
      <c r="BO140" s="71"/>
      <c r="BP140" s="71"/>
      <c r="BQ140" s="71"/>
      <c r="BR140" s="71"/>
      <c r="BS140" s="71"/>
      <c r="BT140" s="71"/>
      <c r="BU140" s="71"/>
      <c r="BV140" s="71"/>
      <c r="BW140" s="71"/>
      <c r="BX140" s="71"/>
      <c r="BY140" s="71"/>
      <c r="BZ140" s="71"/>
      <c r="CA140" s="71"/>
      <c r="CB140" s="71"/>
      <c r="CF140" s="23" t="s">
        <v>206</v>
      </c>
      <c r="CG140" s="31" t="s">
        <v>206</v>
      </c>
      <c r="CH140" s="68" t="b">
        <f>IF(CQ140+CR140+CS140=0+DC140,FALSE,TRUE)</f>
        <v>0</v>
      </c>
      <c r="CI140" s="31" t="b">
        <f>CH140</f>
        <v>0</v>
      </c>
      <c r="CJ140" s="31"/>
      <c r="CK140" s="31"/>
      <c r="CQ140" s="54" t="b">
        <f t="shared" ref="CQ140:CQ149" si="43">IF(COUNTIF($BU$142:$CB$146,CF140)&gt;0,TRUE,FALSE)</f>
        <v>0</v>
      </c>
      <c r="CR140" s="54" t="b">
        <f>$CR$127</f>
        <v>0</v>
      </c>
      <c r="DC140" s="43"/>
      <c r="DD140" s="55"/>
      <c r="DE140" s="55"/>
      <c r="DF140" s="55"/>
      <c r="DG140" s="55"/>
      <c r="DH140" s="55"/>
      <c r="DS140" s="46"/>
    </row>
    <row r="141" spans="1:123" ht="15" customHeight="1">
      <c r="A141" s="72"/>
      <c r="F141" s="42"/>
      <c r="G141" s="7"/>
      <c r="H141" s="11"/>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10"/>
      <c r="BM141" s="54">
        <v>1</v>
      </c>
      <c r="BO141" s="54">
        <v>2</v>
      </c>
      <c r="BQ141" s="54">
        <v>3</v>
      </c>
      <c r="BS141" s="54">
        <v>4</v>
      </c>
      <c r="BU141" s="54">
        <v>1</v>
      </c>
      <c r="BW141" s="54">
        <v>2</v>
      </c>
      <c r="BY141" s="54">
        <v>3</v>
      </c>
      <c r="CA141" s="54">
        <v>4</v>
      </c>
      <c r="CF141" s="23" t="s">
        <v>209</v>
      </c>
      <c r="CG141" s="31" t="s">
        <v>209</v>
      </c>
      <c r="CH141" s="68" t="b">
        <f t="shared" ref="CH141:CH149" si="44">IF(CQ141+CR141+CS141=0+DC141,FALSE,TRUE)</f>
        <v>0</v>
      </c>
      <c r="CI141" s="31" t="b">
        <f t="shared" ref="CI141:CI149" si="45">CH141</f>
        <v>0</v>
      </c>
      <c r="CJ141" s="31"/>
      <c r="CK141" s="31"/>
      <c r="CQ141" s="54" t="b">
        <f t="shared" si="43"/>
        <v>0</v>
      </c>
      <c r="CR141" s="54" t="b">
        <f t="shared" ref="CR141:CR149" si="46">$CR$127</f>
        <v>0</v>
      </c>
      <c r="DC141" s="43"/>
      <c r="DD141" s="55"/>
      <c r="DE141" s="55"/>
      <c r="DF141" s="55"/>
      <c r="DG141" s="55"/>
      <c r="DH141" s="55"/>
      <c r="DJ141" s="235"/>
      <c r="DS141" s="46"/>
    </row>
    <row r="142" spans="1:123" ht="15" customHeight="1">
      <c r="B142" s="73"/>
      <c r="F142" s="42"/>
      <c r="G142" s="7"/>
      <c r="H142" s="244" t="s">
        <v>219</v>
      </c>
      <c r="I142" s="244"/>
      <c r="J142" s="244"/>
      <c r="K142" s="244"/>
      <c r="L142" s="244"/>
      <c r="M142" s="244"/>
      <c r="N142" s="244"/>
      <c r="O142" s="244"/>
      <c r="P142" s="244"/>
      <c r="Q142" s="244"/>
      <c r="R142" s="244"/>
      <c r="S142" s="244"/>
      <c r="T142" s="244"/>
      <c r="U142" s="244" t="s">
        <v>237</v>
      </c>
      <c r="V142" s="244"/>
      <c r="W142" s="244"/>
      <c r="X142" s="244"/>
      <c r="Y142" s="244"/>
      <c r="Z142" s="244"/>
      <c r="AA142" s="244"/>
      <c r="AB142" s="244"/>
      <c r="AC142" s="244"/>
      <c r="AD142" s="244"/>
      <c r="AE142" s="244"/>
      <c r="AF142" s="244"/>
      <c r="AG142" s="244"/>
      <c r="AH142" s="244" t="s">
        <v>238</v>
      </c>
      <c r="AI142" s="244"/>
      <c r="AJ142" s="244"/>
      <c r="AK142" s="244"/>
      <c r="AL142" s="244"/>
      <c r="AM142" s="244"/>
      <c r="AN142" s="244"/>
      <c r="AO142" s="244"/>
      <c r="AP142" s="244"/>
      <c r="AQ142" s="244"/>
      <c r="AR142" s="244"/>
      <c r="AS142" s="244"/>
      <c r="AT142" s="244"/>
      <c r="AU142" s="244" t="s">
        <v>230</v>
      </c>
      <c r="AV142" s="247"/>
      <c r="AW142" s="247"/>
      <c r="AX142" s="247"/>
      <c r="AY142" s="247"/>
      <c r="AZ142" s="247"/>
      <c r="BA142" s="11"/>
      <c r="BB142" s="11"/>
      <c r="BC142" s="11"/>
      <c r="BD142" s="11"/>
      <c r="BE142" s="11"/>
      <c r="BF142" s="12"/>
      <c r="BG142" s="10"/>
      <c r="BM142" s="54" t="b">
        <v>0</v>
      </c>
      <c r="BN142" s="54" t="b">
        <v>0</v>
      </c>
      <c r="BO142" s="54" t="b">
        <v>0</v>
      </c>
      <c r="BP142" s="54" t="b">
        <v>0</v>
      </c>
      <c r="BQ142" s="54" t="b">
        <v>0</v>
      </c>
      <c r="BR142" s="54" t="b">
        <v>0</v>
      </c>
      <c r="BS142" s="54" t="b">
        <v>0</v>
      </c>
      <c r="BT142" s="54" t="b">
        <v>0</v>
      </c>
      <c r="BU142" s="54" t="str">
        <f>IF(BM142=TRUE,H142,"")</f>
        <v/>
      </c>
      <c r="BV142" s="54" t="str">
        <f>IF(BN142=TRUE,H142&amp;"_1mM","")</f>
        <v/>
      </c>
      <c r="BW142" s="54" t="str">
        <f>IF(BO142=TRUE,U142,"")</f>
        <v/>
      </c>
      <c r="BX142" s="54" t="str">
        <f>IF(BP142=TRUE,U142&amp;"_1mM","")</f>
        <v/>
      </c>
      <c r="BY142" s="54" t="str">
        <f>IF(BQ142=TRUE,AH142,"")</f>
        <v/>
      </c>
      <c r="BZ142" s="54" t="str">
        <f>IF(BR142=TRUE,AH142&amp;"_1mM","")</f>
        <v/>
      </c>
      <c r="CA142" s="54" t="str">
        <f>IF(BS142=TRUE,AU142,"")</f>
        <v/>
      </c>
      <c r="CB142" s="54" t="str">
        <f>IF(BT142=TRUE,AU142&amp;"_1mM","")</f>
        <v/>
      </c>
      <c r="CD142" s="23"/>
      <c r="CF142" s="23" t="s">
        <v>212</v>
      </c>
      <c r="CG142" s="31" t="s">
        <v>212</v>
      </c>
      <c r="CH142" s="68" t="b">
        <f t="shared" si="44"/>
        <v>0</v>
      </c>
      <c r="CI142" s="31" t="b">
        <f t="shared" si="45"/>
        <v>0</v>
      </c>
      <c r="CJ142" s="31"/>
      <c r="CK142" s="31"/>
      <c r="CQ142" s="54" t="b">
        <f t="shared" si="43"/>
        <v>0</v>
      </c>
      <c r="CR142" s="54" t="b">
        <f t="shared" si="46"/>
        <v>0</v>
      </c>
      <c r="DC142" s="43"/>
      <c r="DD142" s="55"/>
      <c r="DE142" s="55"/>
      <c r="DF142" s="55"/>
      <c r="DG142" s="55"/>
      <c r="DH142" s="55"/>
      <c r="DJ142" s="236"/>
      <c r="DS142" s="46"/>
    </row>
    <row r="143" spans="1:123" ht="15" customHeight="1">
      <c r="F143" s="42"/>
      <c r="G143" s="7"/>
      <c r="H143" s="246"/>
      <c r="I143" s="244"/>
      <c r="J143" s="244"/>
      <c r="K143" s="244"/>
      <c r="L143" s="244"/>
      <c r="M143" s="244"/>
      <c r="N143" s="244"/>
      <c r="O143" s="244"/>
      <c r="P143" s="244"/>
      <c r="Q143" s="244"/>
      <c r="R143" s="244"/>
      <c r="S143" s="244"/>
      <c r="T143" s="244"/>
      <c r="U143" s="246"/>
      <c r="V143" s="244"/>
      <c r="W143" s="244"/>
      <c r="X143" s="244"/>
      <c r="Y143" s="244"/>
      <c r="Z143" s="244"/>
      <c r="AA143" s="244"/>
      <c r="AB143" s="244"/>
      <c r="AC143" s="244"/>
      <c r="AD143" s="244"/>
      <c r="AE143" s="244"/>
      <c r="AF143" s="244"/>
      <c r="AG143" s="244"/>
      <c r="AH143" s="246"/>
      <c r="AI143" s="244"/>
      <c r="AJ143" s="244"/>
      <c r="AK143" s="244"/>
      <c r="AL143" s="244"/>
      <c r="AM143" s="244"/>
      <c r="AN143" s="244"/>
      <c r="AO143" s="244"/>
      <c r="AP143" s="244"/>
      <c r="AQ143" s="244"/>
      <c r="AR143" s="244"/>
      <c r="AS143" s="244"/>
      <c r="AT143" s="244"/>
      <c r="AU143" s="246"/>
      <c r="AV143" s="247"/>
      <c r="AW143" s="247"/>
      <c r="AX143" s="247"/>
      <c r="AY143" s="247"/>
      <c r="AZ143" s="247"/>
      <c r="BA143" s="11"/>
      <c r="BB143" s="11"/>
      <c r="BC143" s="11"/>
      <c r="BD143" s="11"/>
      <c r="BE143" s="11"/>
      <c r="BF143" s="12"/>
      <c r="BG143" s="10"/>
      <c r="BM143" s="54">
        <v>1</v>
      </c>
      <c r="BO143" s="54">
        <v>2</v>
      </c>
      <c r="BQ143" s="54">
        <v>3</v>
      </c>
      <c r="BS143" s="54">
        <v>4</v>
      </c>
      <c r="BU143" s="54">
        <v>1</v>
      </c>
      <c r="BW143" s="54">
        <v>2</v>
      </c>
      <c r="BY143" s="54">
        <v>3</v>
      </c>
      <c r="CA143" s="54">
        <v>4</v>
      </c>
      <c r="CF143" s="23" t="s">
        <v>214</v>
      </c>
      <c r="CG143" s="31" t="s">
        <v>214</v>
      </c>
      <c r="CH143" s="68" t="b">
        <f t="shared" si="44"/>
        <v>0</v>
      </c>
      <c r="CI143" s="31" t="b">
        <f t="shared" si="45"/>
        <v>0</v>
      </c>
      <c r="CJ143" s="31"/>
      <c r="CK143" s="31"/>
      <c r="CQ143" s="54" t="b">
        <f t="shared" si="43"/>
        <v>0</v>
      </c>
      <c r="CR143" s="54" t="b">
        <f t="shared" si="46"/>
        <v>0</v>
      </c>
      <c r="DC143" s="43"/>
      <c r="DD143" s="55"/>
      <c r="DE143" s="55"/>
      <c r="DF143" s="55"/>
      <c r="DG143" s="55"/>
      <c r="DH143" s="55"/>
      <c r="DJ143" s="236"/>
      <c r="DS143" s="46"/>
    </row>
    <row r="144" spans="1:123" ht="15" customHeight="1">
      <c r="F144" s="42"/>
      <c r="G144" s="7"/>
      <c r="H144" s="244" t="s">
        <v>231</v>
      </c>
      <c r="I144" s="244"/>
      <c r="J144" s="244"/>
      <c r="K144" s="244"/>
      <c r="L144" s="244"/>
      <c r="M144" s="244"/>
      <c r="N144" s="244"/>
      <c r="O144" s="244"/>
      <c r="P144" s="244"/>
      <c r="Q144" s="244"/>
      <c r="R144" s="244"/>
      <c r="S144" s="244"/>
      <c r="T144" s="244"/>
      <c r="U144" s="244" t="s">
        <v>232</v>
      </c>
      <c r="V144" s="244"/>
      <c r="W144" s="244"/>
      <c r="X144" s="244"/>
      <c r="Y144" s="244"/>
      <c r="Z144" s="244"/>
      <c r="AA144" s="244"/>
      <c r="AB144" s="244"/>
      <c r="AC144" s="244"/>
      <c r="AD144" s="244"/>
      <c r="AE144" s="244"/>
      <c r="AF144" s="244"/>
      <c r="AG144" s="244"/>
      <c r="AH144" s="244" t="s">
        <v>233</v>
      </c>
      <c r="AI144" s="244"/>
      <c r="AJ144" s="244"/>
      <c r="AK144" s="244"/>
      <c r="AL144" s="244"/>
      <c r="AM144" s="244"/>
      <c r="AN144" s="244"/>
      <c r="AO144" s="244"/>
      <c r="AP144" s="244"/>
      <c r="AQ144" s="244"/>
      <c r="AR144" s="244"/>
      <c r="AS144" s="244"/>
      <c r="AT144" s="244"/>
      <c r="AU144" s="244" t="s">
        <v>234</v>
      </c>
      <c r="AV144" s="244"/>
      <c r="AW144" s="244"/>
      <c r="AX144" s="244"/>
      <c r="AY144" s="244"/>
      <c r="AZ144" s="244"/>
      <c r="BA144" s="11"/>
      <c r="BB144" s="11"/>
      <c r="BC144" s="11"/>
      <c r="BD144" s="11"/>
      <c r="BE144" s="11"/>
      <c r="BF144" s="11"/>
      <c r="BG144" s="10"/>
      <c r="BM144" s="54" t="b">
        <v>0</v>
      </c>
      <c r="BN144" s="54" t="b">
        <v>0</v>
      </c>
      <c r="BO144" s="54" t="b">
        <v>0</v>
      </c>
      <c r="BP144" s="54" t="b">
        <v>0</v>
      </c>
      <c r="BQ144" s="54" t="b">
        <v>0</v>
      </c>
      <c r="BR144" s="54" t="b">
        <v>0</v>
      </c>
      <c r="BS144" s="54" t="b">
        <v>0</v>
      </c>
      <c r="BT144" s="54" t="b">
        <v>0</v>
      </c>
      <c r="BU144" s="54" t="str">
        <f>IF(BM144=TRUE,H144,"")</f>
        <v/>
      </c>
      <c r="BV144" s="54" t="str">
        <f>IF(BN144=TRUE,H144&amp;"_1mM","")</f>
        <v/>
      </c>
      <c r="BW144" s="54" t="str">
        <f>IF(BO144=TRUE,U144,"")</f>
        <v/>
      </c>
      <c r="BX144" s="54" t="str">
        <f>IF(BP144=TRUE,U144&amp;"_1mM","")</f>
        <v/>
      </c>
      <c r="BY144" s="54" t="str">
        <f>IF(BQ144=TRUE,AH144,"")</f>
        <v/>
      </c>
      <c r="BZ144" s="54" t="str">
        <f>IF(BR144=TRUE,AH144&amp;"_1mM","")</f>
        <v/>
      </c>
      <c r="CA144" s="54" t="str">
        <f>IF(BS144=TRUE,AU144,"")</f>
        <v/>
      </c>
      <c r="CB144" s="54" t="str">
        <f>IF(BT144=TRUE,AU144&amp;"_1mM","")</f>
        <v/>
      </c>
      <c r="CF144" s="23" t="s">
        <v>207</v>
      </c>
      <c r="CG144" s="31" t="s">
        <v>207</v>
      </c>
      <c r="CH144" s="68" t="b">
        <f t="shared" si="44"/>
        <v>0</v>
      </c>
      <c r="CI144" s="31" t="b">
        <f t="shared" si="45"/>
        <v>0</v>
      </c>
      <c r="CJ144" s="31"/>
      <c r="CK144" s="31"/>
      <c r="CQ144" s="54" t="b">
        <f t="shared" si="43"/>
        <v>0</v>
      </c>
      <c r="CR144" s="54" t="b">
        <f t="shared" si="46"/>
        <v>0</v>
      </c>
      <c r="DC144" s="43"/>
      <c r="DD144" s="55"/>
      <c r="DE144" s="55"/>
      <c r="DF144" s="55"/>
      <c r="DG144" s="55"/>
      <c r="DH144" s="55"/>
      <c r="DJ144" s="237"/>
      <c r="DS144" s="46"/>
    </row>
    <row r="145" spans="6:123" ht="15" customHeight="1">
      <c r="F145" s="42"/>
      <c r="G145" s="7"/>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11"/>
      <c r="BB145" s="11"/>
      <c r="BC145" s="11"/>
      <c r="BD145" s="11"/>
      <c r="BE145" s="11"/>
      <c r="BF145" s="11"/>
      <c r="BG145" s="10"/>
      <c r="BM145" s="54">
        <v>1</v>
      </c>
      <c r="BO145" s="54">
        <v>2</v>
      </c>
      <c r="BQ145" s="54">
        <v>3</v>
      </c>
      <c r="BS145" s="54">
        <v>4</v>
      </c>
      <c r="BU145" s="54">
        <v>1</v>
      </c>
      <c r="BW145" s="54">
        <v>2</v>
      </c>
      <c r="BY145" s="54">
        <v>3</v>
      </c>
      <c r="CA145" s="54">
        <v>4</v>
      </c>
      <c r="CF145" s="23" t="s">
        <v>210</v>
      </c>
      <c r="CG145" s="31" t="s">
        <v>210</v>
      </c>
      <c r="CH145" s="68" t="b">
        <f t="shared" si="44"/>
        <v>0</v>
      </c>
      <c r="CI145" s="31" t="b">
        <f t="shared" si="45"/>
        <v>0</v>
      </c>
      <c r="CJ145" s="31"/>
      <c r="CK145" s="31"/>
      <c r="CQ145" s="54" t="b">
        <f t="shared" si="43"/>
        <v>0</v>
      </c>
      <c r="CR145" s="54" t="b">
        <f t="shared" si="46"/>
        <v>0</v>
      </c>
      <c r="DC145" s="43"/>
      <c r="DD145" s="55"/>
      <c r="DE145" s="55"/>
      <c r="DF145" s="55"/>
      <c r="DG145" s="55"/>
      <c r="DH145" s="55"/>
      <c r="DJ145" s="237"/>
      <c r="DS145" s="46"/>
    </row>
    <row r="146" spans="6:123" ht="15" customHeight="1">
      <c r="F146" s="42"/>
      <c r="G146" s="7"/>
      <c r="H146" s="244" t="s">
        <v>236</v>
      </c>
      <c r="I146" s="244"/>
      <c r="J146" s="244"/>
      <c r="K146" s="244"/>
      <c r="L146" s="244"/>
      <c r="M146" s="244"/>
      <c r="N146" s="244"/>
      <c r="O146" s="244"/>
      <c r="P146" s="244"/>
      <c r="Q146" s="244"/>
      <c r="R146" s="244"/>
      <c r="S146" s="244"/>
      <c r="T146" s="244"/>
      <c r="U146" s="244" t="s">
        <v>235</v>
      </c>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11"/>
      <c r="BB146" s="11"/>
      <c r="BC146" s="11"/>
      <c r="BD146" s="11"/>
      <c r="BE146" s="11"/>
      <c r="BF146" s="11"/>
      <c r="BG146" s="10"/>
      <c r="BM146" s="54" t="b">
        <v>0</v>
      </c>
      <c r="BN146" s="54" t="b">
        <v>0</v>
      </c>
      <c r="BO146" s="54" t="b">
        <v>0</v>
      </c>
      <c r="BP146" s="54" t="b">
        <v>0</v>
      </c>
      <c r="BQ146" s="54" t="b">
        <v>0</v>
      </c>
      <c r="BR146" s="54" t="b">
        <v>0</v>
      </c>
      <c r="BS146" s="54" t="b">
        <v>0</v>
      </c>
      <c r="BT146" s="54" t="b">
        <v>0</v>
      </c>
      <c r="BU146" s="54" t="str">
        <f>IF(BM146=TRUE,H146,"")</f>
        <v/>
      </c>
      <c r="BV146" s="54" t="str">
        <f>IF(BN146=TRUE,H146&amp;"_1mM","")</f>
        <v/>
      </c>
      <c r="BW146" s="54" t="str">
        <f>IF(BO146=TRUE,U146,"")</f>
        <v/>
      </c>
      <c r="BX146" s="54" t="str">
        <f>IF(BP146=TRUE,U146&amp;"_1mM","")</f>
        <v/>
      </c>
      <c r="BY146" s="54" t="str">
        <f>IF(BQ146=TRUE,AH146,"")</f>
        <v/>
      </c>
      <c r="BZ146" s="54" t="str">
        <f>IF(BR146=TRUE,AH146&amp;"_1mM","")</f>
        <v/>
      </c>
      <c r="CA146" s="54" t="str">
        <f>IF(BS146=TRUE,AU146,"")</f>
        <v/>
      </c>
      <c r="CB146" s="54" t="str">
        <f>IF(BT146=TRUE,AU146&amp;"_1mM","")</f>
        <v/>
      </c>
      <c r="CF146" s="24" t="s">
        <v>213</v>
      </c>
      <c r="CG146" s="31" t="s">
        <v>213</v>
      </c>
      <c r="CH146" s="68" t="b">
        <f t="shared" si="44"/>
        <v>0</v>
      </c>
      <c r="CI146" s="31" t="b">
        <f t="shared" si="45"/>
        <v>0</v>
      </c>
      <c r="CJ146" s="31"/>
      <c r="CK146" s="31"/>
      <c r="CQ146" s="54" t="b">
        <f t="shared" si="43"/>
        <v>0</v>
      </c>
      <c r="CR146" s="54" t="b">
        <f t="shared" si="46"/>
        <v>0</v>
      </c>
      <c r="DC146" s="43"/>
      <c r="DD146" s="55"/>
      <c r="DE146" s="55"/>
      <c r="DF146" s="55"/>
      <c r="DG146" s="55"/>
      <c r="DH146" s="55"/>
      <c r="DJ146" s="237"/>
      <c r="DS146" s="46"/>
    </row>
    <row r="147" spans="6:123" ht="15" customHeight="1">
      <c r="F147" s="259"/>
      <c r="G147" s="75"/>
      <c r="H147" s="260"/>
      <c r="I147" s="75"/>
      <c r="J147" s="75"/>
      <c r="K147" s="75"/>
      <c r="L147" s="75"/>
      <c r="M147" s="75"/>
      <c r="N147" s="75"/>
      <c r="O147" s="75"/>
      <c r="P147" s="75"/>
      <c r="Q147" s="75"/>
      <c r="R147" s="75"/>
      <c r="S147" s="75"/>
      <c r="T147" s="75"/>
      <c r="U147" s="260"/>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261"/>
      <c r="CF147" s="24" t="s">
        <v>215</v>
      </c>
      <c r="CG147" s="31" t="s">
        <v>215</v>
      </c>
      <c r="CH147" s="68" t="b">
        <f t="shared" si="44"/>
        <v>0</v>
      </c>
      <c r="CI147" s="31" t="b">
        <f t="shared" si="45"/>
        <v>0</v>
      </c>
      <c r="CJ147" s="31"/>
      <c r="CK147" s="31"/>
      <c r="CQ147" s="54" t="b">
        <f t="shared" si="43"/>
        <v>0</v>
      </c>
      <c r="CR147" s="54" t="b">
        <f t="shared" si="46"/>
        <v>0</v>
      </c>
      <c r="DC147" s="43"/>
      <c r="DD147" s="55"/>
      <c r="DE147" s="55"/>
      <c r="DF147" s="55"/>
      <c r="DG147" s="55"/>
      <c r="DH147" s="55"/>
      <c r="DJ147" s="237"/>
      <c r="DS147" s="46"/>
    </row>
    <row r="148" spans="6:123" ht="15" customHeight="1">
      <c r="F148" s="262"/>
      <c r="G148" s="257"/>
      <c r="H148" s="258"/>
      <c r="I148" s="258"/>
      <c r="J148" s="258"/>
      <c r="K148" s="258"/>
      <c r="L148" s="258"/>
      <c r="M148" s="258"/>
      <c r="N148" s="258"/>
      <c r="O148" s="258"/>
      <c r="P148" s="258"/>
      <c r="Q148" s="258"/>
      <c r="R148" s="258"/>
      <c r="S148" s="258"/>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4"/>
      <c r="CF148" s="23" t="s">
        <v>208</v>
      </c>
      <c r="CG148" s="31" t="s">
        <v>208</v>
      </c>
      <c r="CH148" s="68" t="b">
        <f t="shared" si="44"/>
        <v>0</v>
      </c>
      <c r="CI148" s="31" t="b">
        <f t="shared" si="45"/>
        <v>0</v>
      </c>
      <c r="CJ148" s="31"/>
      <c r="CK148" s="31"/>
      <c r="CQ148" s="54" t="b">
        <f t="shared" si="43"/>
        <v>0</v>
      </c>
      <c r="CR148" s="54" t="b">
        <f t="shared" si="46"/>
        <v>0</v>
      </c>
      <c r="DC148" s="43"/>
      <c r="DD148" s="55"/>
      <c r="DE148" s="55"/>
      <c r="DF148" s="55"/>
      <c r="DG148" s="55"/>
      <c r="DH148" s="55"/>
      <c r="DJ148" s="237"/>
      <c r="DS148" s="46"/>
    </row>
    <row r="149" spans="6:123" ht="15" customHeight="1">
      <c r="F149" s="240"/>
      <c r="G149" s="238"/>
      <c r="H149" s="238"/>
      <c r="I149" s="238"/>
      <c r="J149" s="238"/>
      <c r="K149" s="238"/>
      <c r="L149" s="238"/>
      <c r="M149" s="238"/>
      <c r="N149" s="238"/>
      <c r="O149" s="238"/>
      <c r="P149" s="238"/>
      <c r="Q149" s="238"/>
      <c r="R149" s="238"/>
      <c r="S149" s="238"/>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7"/>
      <c r="CF149" s="23" t="s">
        <v>211</v>
      </c>
      <c r="CG149" s="31" t="s">
        <v>211</v>
      </c>
      <c r="CH149" s="68" t="b">
        <f t="shared" si="44"/>
        <v>0</v>
      </c>
      <c r="CI149" s="31" t="b">
        <f t="shared" si="45"/>
        <v>0</v>
      </c>
      <c r="CJ149" s="31"/>
      <c r="CK149" s="31"/>
      <c r="CQ149" s="54" t="b">
        <f t="shared" si="43"/>
        <v>0</v>
      </c>
      <c r="CR149" s="54" t="b">
        <f t="shared" si="46"/>
        <v>0</v>
      </c>
      <c r="DC149" s="43"/>
      <c r="DD149" s="55"/>
      <c r="DE149" s="55"/>
      <c r="DF149" s="55"/>
      <c r="DG149" s="55"/>
      <c r="DH149" s="55"/>
      <c r="DJ149" s="237"/>
      <c r="DS149" s="46"/>
    </row>
    <row r="150" spans="6:123" ht="15" customHeight="1">
      <c r="F150" s="238"/>
      <c r="G150" s="238"/>
      <c r="H150" s="240"/>
      <c r="I150" s="238"/>
      <c r="J150" s="238"/>
      <c r="K150" s="238"/>
      <c r="L150" s="238"/>
      <c r="M150" s="238"/>
      <c r="N150" s="238"/>
      <c r="O150" s="238"/>
      <c r="P150" s="238"/>
      <c r="Q150" s="238"/>
      <c r="R150" s="238"/>
      <c r="S150" s="238"/>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7"/>
      <c r="BM150" s="242">
        <v>1</v>
      </c>
      <c r="BN150" s="242"/>
      <c r="BO150" s="242">
        <v>2</v>
      </c>
      <c r="BP150" s="242"/>
      <c r="BQ150" s="242">
        <v>3</v>
      </c>
      <c r="BR150" s="242"/>
      <c r="BS150" s="242">
        <v>4</v>
      </c>
      <c r="BT150" s="242"/>
      <c r="BU150" s="242">
        <v>1</v>
      </c>
      <c r="BV150" s="242"/>
      <c r="BW150" s="242">
        <v>2</v>
      </c>
      <c r="BX150" s="242"/>
      <c r="BY150" s="242">
        <v>3</v>
      </c>
      <c r="BZ150" s="242"/>
      <c r="CA150" s="242">
        <v>4</v>
      </c>
      <c r="CB150" s="242"/>
      <c r="CF150" s="23" t="s">
        <v>239</v>
      </c>
      <c r="CG150" s="31" t="s">
        <v>240</v>
      </c>
      <c r="CH150" s="68" t="b">
        <f>IF(CQ150+CR150+CS150=0+DC150,FALSE,TRUE)</f>
        <v>0</v>
      </c>
      <c r="CI150" s="31"/>
      <c r="CJ150" s="31" t="b">
        <f>CH150</f>
        <v>0</v>
      </c>
      <c r="CQ150" s="54" t="b">
        <f>IF(COUNTIF($BU$142:$CB$153,CF150)&gt;0,TRUE,FALSE)</f>
        <v>0</v>
      </c>
      <c r="CS150" s="54" t="b">
        <f>$CS$128</f>
        <v>0</v>
      </c>
      <c r="DE150" s="55"/>
      <c r="DF150" s="55"/>
      <c r="DG150" s="55"/>
      <c r="DH150" s="55"/>
      <c r="DJ150" s="237"/>
      <c r="DS150" s="46"/>
    </row>
    <row r="151" spans="6:123" ht="15" customHeight="1">
      <c r="F151" s="238"/>
      <c r="G151" s="238"/>
      <c r="H151" s="244"/>
      <c r="I151" s="245"/>
      <c r="J151" s="245"/>
      <c r="K151" s="245"/>
      <c r="L151" s="245"/>
      <c r="M151" s="245"/>
      <c r="N151" s="245"/>
      <c r="O151" s="244"/>
      <c r="P151" s="245"/>
      <c r="Q151" s="245"/>
      <c r="R151" s="245"/>
      <c r="S151" s="245"/>
      <c r="T151" s="246"/>
      <c r="U151" s="244"/>
      <c r="V151" s="245"/>
      <c r="W151" s="245"/>
      <c r="X151" s="245"/>
      <c r="Y151" s="245"/>
      <c r="Z151" s="245"/>
      <c r="AA151" s="245"/>
      <c r="AB151" s="244"/>
      <c r="AC151" s="245"/>
      <c r="AD151" s="245"/>
      <c r="AE151" s="245"/>
      <c r="AF151" s="245"/>
      <c r="AG151" s="245"/>
      <c r="AH151" s="244"/>
      <c r="AI151" s="245"/>
      <c r="AJ151" s="245"/>
      <c r="AK151" s="245"/>
      <c r="AL151" s="245"/>
      <c r="AM151" s="245"/>
      <c r="AN151" s="245"/>
      <c r="AO151" s="244"/>
      <c r="AP151" s="244"/>
      <c r="AQ151" s="245"/>
      <c r="AR151" s="245"/>
      <c r="AS151" s="245"/>
      <c r="AT151" s="245"/>
      <c r="AU151" s="244"/>
      <c r="AV151" s="244"/>
      <c r="AW151" s="245"/>
      <c r="AX151" s="245"/>
      <c r="AY151" s="245"/>
      <c r="AZ151" s="245"/>
      <c r="BA151" s="245"/>
      <c r="BB151" s="11"/>
      <c r="BC151" s="238"/>
      <c r="BD151" s="35"/>
      <c r="BE151" s="35"/>
      <c r="BF151" s="35"/>
      <c r="BG151" s="7"/>
      <c r="BM151" s="242" t="b">
        <v>0</v>
      </c>
      <c r="BN151" s="242" t="b">
        <v>0</v>
      </c>
      <c r="BO151" s="242" t="b">
        <v>0</v>
      </c>
      <c r="BP151" s="242" t="b">
        <v>0</v>
      </c>
      <c r="BQ151" s="242" t="b">
        <v>0</v>
      </c>
      <c r="BR151" s="242" t="b">
        <v>0</v>
      </c>
      <c r="BS151" s="242" t="b">
        <v>0</v>
      </c>
      <c r="BT151" s="242" t="b">
        <v>0</v>
      </c>
      <c r="BU151" s="242" t="str">
        <f>IF(BM151=TRUE,H151,"")</f>
        <v/>
      </c>
      <c r="BV151" s="242" t="str">
        <f>IF(BN151=TRUE,H151&amp;"_1mM","")</f>
        <v/>
      </c>
      <c r="BW151" s="242" t="str">
        <f>IF(BO151=TRUE,U151,"")</f>
        <v/>
      </c>
      <c r="BX151" s="242" t="str">
        <f>IF(BP151=TRUE,U151&amp;"_1mM","")</f>
        <v/>
      </c>
      <c r="BY151" s="242" t="str">
        <f>IF(BQ151=TRUE,AH151,"")</f>
        <v/>
      </c>
      <c r="BZ151" s="242" t="str">
        <f>IF(BR151=TRUE,AH151&amp;"_1mM","")</f>
        <v/>
      </c>
      <c r="CA151" s="242" t="str">
        <f>IF(BS151=TRUE,AU151,"")</f>
        <v/>
      </c>
      <c r="CB151" s="242" t="str">
        <f>IF(BT151=TRUE,AU151&amp;"_1mM","")</f>
        <v/>
      </c>
      <c r="CF151" s="23" t="s">
        <v>241</v>
      </c>
      <c r="CG151" s="31" t="s">
        <v>242</v>
      </c>
      <c r="CH151" s="68" t="b">
        <f t="shared" ref="CH151:CH158" si="47">IF(CQ151+CR151+CS151=0+DC151,FALSE,TRUE)</f>
        <v>0</v>
      </c>
      <c r="CJ151" s="31" t="b">
        <f t="shared" ref="CJ151:CJ158" si="48">CH151</f>
        <v>0</v>
      </c>
      <c r="CQ151" s="54" t="b">
        <f t="shared" ref="CQ151:CQ158" si="49">IF(COUNTIF($BU$142:$CB$153,CF151)&gt;0,TRUE,FALSE)</f>
        <v>0</v>
      </c>
      <c r="CS151" s="54" t="b">
        <f t="shared" ref="CS151:CS160" si="50">$CS$128</f>
        <v>0</v>
      </c>
      <c r="DE151" s="55"/>
      <c r="DF151" s="55"/>
      <c r="DG151" s="55"/>
      <c r="DH151" s="55"/>
      <c r="DJ151" s="237"/>
      <c r="DS151" s="46"/>
    </row>
    <row r="152" spans="6:123" ht="15" customHeight="1">
      <c r="F152" s="35"/>
      <c r="G152" s="35"/>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35"/>
      <c r="BC152" s="35"/>
      <c r="BD152" s="35"/>
      <c r="BE152" s="35"/>
      <c r="BF152" s="35"/>
      <c r="BG152" s="7"/>
      <c r="BM152" s="242">
        <v>1</v>
      </c>
      <c r="BN152" s="242"/>
      <c r="BO152" s="242">
        <v>2</v>
      </c>
      <c r="BP152" s="242"/>
      <c r="BQ152" s="242">
        <v>3</v>
      </c>
      <c r="BR152" s="242"/>
      <c r="BS152" s="242">
        <v>4</v>
      </c>
      <c r="BT152" s="242"/>
      <c r="BU152" s="242">
        <v>1</v>
      </c>
      <c r="BV152" s="242"/>
      <c r="BW152" s="242">
        <v>2</v>
      </c>
      <c r="BX152" s="242"/>
      <c r="BY152" s="242">
        <v>3</v>
      </c>
      <c r="BZ152" s="242"/>
      <c r="CA152" s="242">
        <v>4</v>
      </c>
      <c r="CB152" s="242"/>
      <c r="CF152" s="23" t="s">
        <v>238</v>
      </c>
      <c r="CG152" s="31" t="s">
        <v>238</v>
      </c>
      <c r="CH152" s="68" t="b">
        <f t="shared" si="47"/>
        <v>0</v>
      </c>
      <c r="CJ152" s="31" t="b">
        <f t="shared" si="48"/>
        <v>0</v>
      </c>
      <c r="CQ152" s="54" t="b">
        <f t="shared" si="49"/>
        <v>0</v>
      </c>
      <c r="CS152" s="54" t="b">
        <f t="shared" si="50"/>
        <v>0</v>
      </c>
      <c r="DE152" s="55"/>
      <c r="DF152" s="55"/>
      <c r="DG152" s="55"/>
      <c r="DH152" s="55"/>
      <c r="DJ152" s="237"/>
      <c r="DS152" s="46"/>
    </row>
    <row r="153" spans="6:123" ht="15" customHeight="1">
      <c r="F153" s="35"/>
      <c r="G153" s="35"/>
      <c r="H153" s="244"/>
      <c r="I153" s="245"/>
      <c r="J153" s="245"/>
      <c r="K153" s="245"/>
      <c r="L153" s="245"/>
      <c r="M153" s="245"/>
      <c r="N153" s="245"/>
      <c r="O153" s="244"/>
      <c r="P153" s="245"/>
      <c r="Q153" s="245"/>
      <c r="R153" s="245"/>
      <c r="S153" s="245"/>
      <c r="T153" s="245"/>
      <c r="U153" s="244"/>
      <c r="V153" s="245"/>
      <c r="W153" s="245"/>
      <c r="X153" s="245"/>
      <c r="Y153" s="245"/>
      <c r="Z153" s="245"/>
      <c r="AA153" s="245"/>
      <c r="AB153" s="244"/>
      <c r="AC153" s="245"/>
      <c r="AD153" s="245"/>
      <c r="AE153" s="245"/>
      <c r="AF153" s="245"/>
      <c r="AG153" s="245"/>
      <c r="AH153" s="244"/>
      <c r="AI153" s="245"/>
      <c r="AJ153" s="245"/>
      <c r="AK153" s="245"/>
      <c r="AL153" s="245"/>
      <c r="AM153" s="245"/>
      <c r="AN153" s="245"/>
      <c r="AO153" s="244"/>
      <c r="AP153" s="245"/>
      <c r="AQ153" s="245"/>
      <c r="AR153" s="245"/>
      <c r="AS153" s="245"/>
      <c r="AT153" s="245"/>
      <c r="AU153" s="244"/>
      <c r="AV153" s="245"/>
      <c r="AW153" s="245"/>
      <c r="AX153" s="245"/>
      <c r="AY153" s="245"/>
      <c r="AZ153" s="245"/>
      <c r="BA153" s="245"/>
      <c r="BB153" s="11"/>
      <c r="BC153" s="238"/>
      <c r="BD153" s="35"/>
      <c r="BE153" s="35"/>
      <c r="BF153" s="35"/>
      <c r="BG153" s="7"/>
      <c r="BM153" s="242" t="b">
        <v>0</v>
      </c>
      <c r="BN153" s="242" t="b">
        <v>0</v>
      </c>
      <c r="BO153" s="242" t="b">
        <v>0</v>
      </c>
      <c r="BP153" s="242" t="b">
        <v>0</v>
      </c>
      <c r="BQ153" s="242" t="b">
        <v>0</v>
      </c>
      <c r="BR153" s="242" t="b">
        <v>0</v>
      </c>
      <c r="BS153" s="242" t="b">
        <v>0</v>
      </c>
      <c r="BT153" s="242" t="b">
        <v>0</v>
      </c>
      <c r="BU153" s="242" t="str">
        <f>IF(BM153=TRUE,H153,"")</f>
        <v/>
      </c>
      <c r="BV153" s="242" t="str">
        <f>IF(BN153=TRUE,H153&amp;"_1mM","")</f>
        <v/>
      </c>
      <c r="BW153" s="242" t="str">
        <f>IF(BO153=TRUE,U153,"")</f>
        <v/>
      </c>
      <c r="BX153" s="242" t="str">
        <f>IF(BP153=TRUE,U153&amp;"_1mM","")</f>
        <v/>
      </c>
      <c r="BY153" s="242" t="str">
        <f>IF(BQ153=TRUE,AH153,"")</f>
        <v/>
      </c>
      <c r="BZ153" s="242" t="str">
        <f>IF(BR153=TRUE,AH153&amp;"_1mM","")</f>
        <v/>
      </c>
      <c r="CA153" s="242" t="str">
        <f>IF(BS153=TRUE,AU153,"")</f>
        <v/>
      </c>
      <c r="CB153" s="242" t="str">
        <f>IF(BT153=TRUE,AU153&amp;"_1mM","")</f>
        <v/>
      </c>
      <c r="CF153" s="241" t="s">
        <v>222</v>
      </c>
      <c r="CG153" s="242" t="s">
        <v>222</v>
      </c>
      <c r="CH153" s="68" t="b">
        <f t="shared" si="47"/>
        <v>0</v>
      </c>
      <c r="CJ153" s="31" t="b">
        <f t="shared" si="48"/>
        <v>0</v>
      </c>
      <c r="CQ153" s="54" t="b">
        <f t="shared" si="49"/>
        <v>0</v>
      </c>
      <c r="CS153" s="54" t="b">
        <f t="shared" si="50"/>
        <v>0</v>
      </c>
      <c r="DE153" s="55"/>
      <c r="DF153" s="55"/>
      <c r="DG153" s="55"/>
      <c r="DH153" s="55"/>
      <c r="DJ153" s="237"/>
      <c r="DS153" s="46"/>
    </row>
    <row r="154" spans="6:123" ht="15" customHeight="1">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7"/>
      <c r="CF154" s="241" t="s">
        <v>223</v>
      </c>
      <c r="CG154" s="242" t="s">
        <v>223</v>
      </c>
      <c r="CH154" s="68" t="b">
        <f t="shared" si="47"/>
        <v>0</v>
      </c>
      <c r="CJ154" s="31" t="b">
        <f t="shared" si="48"/>
        <v>0</v>
      </c>
      <c r="CQ154" s="54" t="b">
        <f t="shared" si="49"/>
        <v>0</v>
      </c>
      <c r="CS154" s="54" t="b">
        <f t="shared" si="50"/>
        <v>0</v>
      </c>
      <c r="DE154" s="55"/>
      <c r="DF154" s="55"/>
      <c r="DG154" s="55"/>
      <c r="DH154" s="55"/>
      <c r="DJ154" s="237"/>
      <c r="DS154" s="46"/>
    </row>
    <row r="155" spans="6:123" ht="15" customHeight="1">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7"/>
      <c r="CF155" s="241" t="s">
        <v>224</v>
      </c>
      <c r="CG155" s="242" t="s">
        <v>225</v>
      </c>
      <c r="CH155" s="68" t="b">
        <f t="shared" si="47"/>
        <v>0</v>
      </c>
      <c r="CJ155" s="31" t="b">
        <f t="shared" si="48"/>
        <v>0</v>
      </c>
      <c r="CQ155" s="54" t="b">
        <f t="shared" si="49"/>
        <v>0</v>
      </c>
      <c r="CS155" s="54" t="b">
        <f t="shared" si="50"/>
        <v>0</v>
      </c>
      <c r="DE155" s="55"/>
      <c r="DF155" s="55"/>
      <c r="DG155" s="55"/>
      <c r="DH155" s="55"/>
      <c r="DJ155" s="237"/>
      <c r="DS155" s="46"/>
    </row>
    <row r="156" spans="6:123" ht="15" customHeight="1">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7"/>
      <c r="CF156" s="241" t="s">
        <v>226</v>
      </c>
      <c r="CG156" s="242" t="s">
        <v>226</v>
      </c>
      <c r="CH156" s="68" t="b">
        <f t="shared" si="47"/>
        <v>0</v>
      </c>
      <c r="CJ156" s="31" t="b">
        <f t="shared" si="48"/>
        <v>0</v>
      </c>
      <c r="CQ156" s="54" t="b">
        <f t="shared" si="49"/>
        <v>0</v>
      </c>
      <c r="CS156" s="54" t="b">
        <f t="shared" si="50"/>
        <v>0</v>
      </c>
      <c r="DE156" s="55"/>
      <c r="DF156" s="55"/>
      <c r="DG156" s="55"/>
      <c r="DH156" s="55"/>
      <c r="DJ156" s="237"/>
      <c r="DS156" s="46"/>
    </row>
    <row r="157" spans="6:123" ht="15" customHeight="1">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4"/>
      <c r="CF157" s="241" t="s">
        <v>227</v>
      </c>
      <c r="CG157" s="242" t="s">
        <v>227</v>
      </c>
      <c r="CH157" s="68" t="b">
        <f>IF(CQ157+CR157+CS157=0+DC157,FALSE,TRUE)</f>
        <v>0</v>
      </c>
      <c r="CJ157" s="31" t="b">
        <f t="shared" si="48"/>
        <v>0</v>
      </c>
      <c r="CQ157" s="54" t="b">
        <f t="shared" si="49"/>
        <v>0</v>
      </c>
      <c r="CS157" s="54" t="b">
        <f>$CS$128</f>
        <v>0</v>
      </c>
      <c r="DE157" s="55"/>
      <c r="DF157" s="55"/>
      <c r="DG157" s="55"/>
      <c r="DH157" s="55"/>
      <c r="DJ157" s="237"/>
      <c r="DS157" s="46"/>
    </row>
    <row r="158" spans="6:123" ht="15" customHeight="1">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4"/>
      <c r="CF158" s="241" t="s">
        <v>228</v>
      </c>
      <c r="CG158" s="242" t="s">
        <v>228</v>
      </c>
      <c r="CH158" s="68" t="b">
        <f t="shared" si="47"/>
        <v>0</v>
      </c>
      <c r="CJ158" s="31" t="b">
        <f t="shared" si="48"/>
        <v>0</v>
      </c>
      <c r="CQ158" s="54" t="b">
        <f t="shared" si="49"/>
        <v>0</v>
      </c>
      <c r="CS158" s="54" t="b">
        <f t="shared" si="50"/>
        <v>0</v>
      </c>
      <c r="DE158" s="55"/>
      <c r="DF158" s="55"/>
      <c r="DG158" s="55"/>
      <c r="DH158" s="55"/>
      <c r="DJ158" s="237"/>
      <c r="DS158" s="46"/>
    </row>
    <row r="159" spans="6:123" ht="15" customHeight="1">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4"/>
      <c r="CF159" s="243" t="s">
        <v>229</v>
      </c>
      <c r="CG159" s="242" t="s">
        <v>229</v>
      </c>
      <c r="CH159" s="68" t="b">
        <f t="shared" ref="CH159:CH160" si="51">IF(CQ159+CR159+CS159=0+DC159,FALSE,TRUE)</f>
        <v>0</v>
      </c>
      <c r="CJ159" s="31" t="b">
        <f t="shared" ref="CJ159:CJ160" si="52">CH159</f>
        <v>0</v>
      </c>
      <c r="CQ159" s="54" t="b">
        <f t="shared" ref="CQ159:CQ160" si="53">IF(COUNTIF($BU$142:$CB$153,CF159)&gt;0,TRUE,FALSE)</f>
        <v>0</v>
      </c>
      <c r="CS159" s="54" t="b">
        <f t="shared" si="50"/>
        <v>0</v>
      </c>
      <c r="DE159" s="55"/>
      <c r="DF159" s="55"/>
      <c r="DG159" s="55"/>
      <c r="DH159" s="55"/>
      <c r="DJ159" s="237"/>
      <c r="DS159" s="46"/>
    </row>
    <row r="160" spans="6:123" ht="15" customHeight="1">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4"/>
      <c r="CF160" s="241" t="s">
        <v>243</v>
      </c>
      <c r="CG160" s="85" t="s">
        <v>243</v>
      </c>
      <c r="CH160" s="68" t="b">
        <f t="shared" si="51"/>
        <v>0</v>
      </c>
      <c r="CJ160" s="31" t="b">
        <f t="shared" si="52"/>
        <v>0</v>
      </c>
      <c r="CQ160" s="54" t="b">
        <f t="shared" si="53"/>
        <v>0</v>
      </c>
      <c r="CS160" s="54" t="b">
        <f t="shared" si="50"/>
        <v>0</v>
      </c>
      <c r="DE160" s="55"/>
      <c r="DF160" s="55"/>
      <c r="DG160" s="55"/>
      <c r="DH160" s="55"/>
      <c r="DJ160" s="237"/>
      <c r="DS160" s="46"/>
    </row>
    <row r="161" spans="6:123" ht="15" customHeight="1">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4"/>
      <c r="DE161" s="55"/>
      <c r="DF161" s="55"/>
      <c r="DG161" s="55"/>
      <c r="DH161" s="55"/>
      <c r="DJ161" s="237"/>
      <c r="DS161" s="46"/>
    </row>
    <row r="162" spans="6:123" ht="15" customHeight="1">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4"/>
      <c r="DE162" s="55"/>
      <c r="DF162" s="55"/>
      <c r="DG162" s="55"/>
      <c r="DH162" s="55"/>
      <c r="DJ162" s="237"/>
      <c r="DS162" s="46"/>
    </row>
    <row r="163" spans="6:123" ht="15" customHeight="1">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4"/>
      <c r="DE163" s="55"/>
      <c r="DF163" s="55"/>
      <c r="DG163" s="55"/>
      <c r="DH163" s="55"/>
      <c r="DJ163" s="237"/>
      <c r="DS163" s="46"/>
    </row>
    <row r="164" spans="6:123" ht="15" customHeight="1">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4"/>
      <c r="DE164" s="55"/>
      <c r="DF164" s="55"/>
      <c r="DG164" s="55"/>
      <c r="DH164" s="55"/>
      <c r="DJ164" s="237"/>
      <c r="DS164" s="46"/>
    </row>
    <row r="165" spans="6:123" ht="15" customHeight="1">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4"/>
      <c r="DE165" s="55"/>
      <c r="DF165" s="55"/>
      <c r="DG165" s="55"/>
      <c r="DH165" s="55"/>
      <c r="DJ165" s="237"/>
      <c r="DS165" s="46"/>
    </row>
    <row r="166" spans="6:123" ht="15" customHeight="1">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4"/>
      <c r="DE166" s="55"/>
      <c r="DF166" s="55"/>
      <c r="DG166" s="55"/>
      <c r="DH166" s="55"/>
      <c r="DJ166" s="237"/>
      <c r="DS166" s="46"/>
    </row>
    <row r="167" spans="6:123" ht="15" customHeight="1">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4"/>
      <c r="BK167" s="77"/>
      <c r="DE167" s="55"/>
      <c r="DF167" s="55"/>
      <c r="DG167" s="55"/>
      <c r="DH167" s="55"/>
      <c r="DJ167" s="237"/>
      <c r="DS167" s="46"/>
    </row>
    <row r="168" spans="6:123" ht="15" customHeight="1">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4"/>
      <c r="DE168" s="55"/>
      <c r="DF168" s="55"/>
      <c r="DG168" s="55"/>
      <c r="DH168" s="55"/>
      <c r="DJ168" s="237"/>
      <c r="DS168" s="46"/>
    </row>
    <row r="169" spans="6:123" ht="15" customHeight="1">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4"/>
      <c r="DE169" s="55"/>
      <c r="DF169" s="55"/>
      <c r="DG169" s="55"/>
      <c r="DH169" s="55"/>
      <c r="DJ169" s="237"/>
      <c r="DS169" s="46"/>
    </row>
    <row r="170" spans="6:123" ht="15" customHeight="1">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4"/>
      <c r="DE170" s="55"/>
      <c r="DF170" s="55"/>
      <c r="DG170" s="55"/>
      <c r="DH170" s="55"/>
      <c r="DJ170" s="237"/>
      <c r="DS170" s="46"/>
    </row>
    <row r="171" spans="6:123" ht="15" customHeight="1">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4"/>
      <c r="BK171" s="77"/>
      <c r="DE171" s="55"/>
      <c r="DF171" s="55"/>
      <c r="DG171" s="55"/>
      <c r="DH171" s="55"/>
      <c r="DJ171" s="237"/>
      <c r="DS171" s="46"/>
    </row>
    <row r="172" spans="6:123" ht="15" customHeight="1">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4"/>
      <c r="DE172" s="55"/>
      <c r="DF172" s="55"/>
      <c r="DG172" s="55"/>
      <c r="DH172" s="55"/>
      <c r="DJ172" s="237"/>
      <c r="DS172" s="46"/>
    </row>
    <row r="173" spans="6:123" ht="15" customHeight="1">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4"/>
      <c r="DE173" s="55"/>
      <c r="DF173" s="55"/>
      <c r="DG173" s="55"/>
      <c r="DH173" s="55"/>
      <c r="DJ173" s="237"/>
      <c r="DS173" s="46"/>
    </row>
    <row r="174" spans="6:123" ht="15" customHeight="1">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4"/>
      <c r="DE174" s="55"/>
      <c r="DF174" s="55"/>
      <c r="DG174" s="55"/>
      <c r="DH174" s="55"/>
      <c r="DJ174" s="237"/>
      <c r="DS174" s="46"/>
    </row>
    <row r="175" spans="6:123" ht="15" customHeight="1">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4"/>
      <c r="DE175" s="55"/>
      <c r="DF175" s="55"/>
      <c r="DG175" s="55"/>
      <c r="DH175" s="55"/>
      <c r="DJ175" s="237"/>
      <c r="DS175" s="46"/>
    </row>
    <row r="176" spans="6:123" ht="15" customHeight="1">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4"/>
      <c r="DE176" s="55"/>
      <c r="DF176" s="55"/>
      <c r="DG176" s="55"/>
      <c r="DH176" s="55"/>
      <c r="DJ176" s="237"/>
      <c r="DS176" s="46"/>
    </row>
    <row r="177" spans="6:123" ht="15" customHeight="1">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4"/>
      <c r="DE177" s="55"/>
      <c r="DF177" s="55"/>
      <c r="DG177" s="55"/>
      <c r="DH177" s="55"/>
      <c r="DJ177" s="237"/>
      <c r="DS177" s="46"/>
    </row>
    <row r="178" spans="6:123" ht="15" customHeight="1">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4"/>
      <c r="DE178" s="55"/>
      <c r="DF178" s="55"/>
      <c r="DG178" s="55"/>
      <c r="DH178" s="55"/>
      <c r="DJ178" s="237"/>
      <c r="DS178" s="46"/>
    </row>
    <row r="179" spans="6:123" ht="15" customHeight="1">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4"/>
      <c r="DE179" s="55"/>
      <c r="DF179" s="55"/>
      <c r="DG179" s="55"/>
      <c r="DH179" s="55"/>
      <c r="DJ179" s="237"/>
      <c r="DS179" s="46"/>
    </row>
    <row r="180" spans="6:123" ht="15" customHeight="1">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4"/>
      <c r="DE180" s="55"/>
      <c r="DF180" s="55"/>
      <c r="DG180" s="55"/>
      <c r="DH180" s="55"/>
      <c r="DJ180" s="237"/>
      <c r="DS180" s="46"/>
    </row>
    <row r="181" spans="6:123" ht="15" customHeight="1">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4"/>
      <c r="DE181" s="55"/>
      <c r="DF181" s="55"/>
      <c r="DG181" s="55"/>
      <c r="DH181" s="55"/>
      <c r="DJ181" s="237"/>
      <c r="DS181" s="46"/>
    </row>
    <row r="182" spans="6:123" ht="15" customHeight="1">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4"/>
      <c r="DE182" s="55"/>
      <c r="DF182" s="55"/>
      <c r="DG182" s="55"/>
      <c r="DH182" s="55"/>
      <c r="DJ182" s="237"/>
      <c r="DS182" s="46"/>
    </row>
    <row r="183" spans="6:123" ht="15" customHeight="1">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4"/>
      <c r="DE183" s="55"/>
      <c r="DF183" s="55"/>
      <c r="DG183" s="55"/>
      <c r="DH183" s="55"/>
      <c r="DJ183" s="237"/>
      <c r="DS183" s="46"/>
    </row>
    <row r="184" spans="6:123" ht="15" customHeight="1">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4"/>
      <c r="DE184" s="55"/>
      <c r="DF184" s="55"/>
      <c r="DG184" s="55"/>
      <c r="DH184" s="55"/>
      <c r="DJ184" s="237"/>
      <c r="DS184" s="46"/>
    </row>
    <row r="185" spans="6:123" ht="15" customHeight="1">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4"/>
      <c r="DE185" s="55"/>
      <c r="DF185" s="55"/>
      <c r="DG185" s="55"/>
      <c r="DH185" s="55"/>
      <c r="DJ185" s="237"/>
      <c r="DS185" s="46"/>
    </row>
    <row r="186" spans="6:123" ht="15" customHeight="1">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4"/>
      <c r="DE186" s="55"/>
      <c r="DF186" s="55"/>
      <c r="DG186" s="55"/>
      <c r="DH186" s="55"/>
      <c r="DJ186" s="237"/>
      <c r="DS186" s="46"/>
    </row>
    <row r="187" spans="6:123" ht="15" customHeight="1">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4"/>
      <c r="DE187" s="55"/>
      <c r="DF187" s="55"/>
      <c r="DG187" s="55"/>
      <c r="DH187" s="55"/>
      <c r="DJ187" s="237"/>
      <c r="DS187" s="46"/>
    </row>
    <row r="188" spans="6:123" ht="15" customHeight="1">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4"/>
      <c r="DE188" s="55"/>
      <c r="DF188" s="55"/>
      <c r="DG188" s="55"/>
      <c r="DH188" s="55"/>
      <c r="DJ188" s="237"/>
      <c r="DS188" s="46"/>
    </row>
    <row r="189" spans="6:123" ht="15" customHeight="1">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4"/>
      <c r="DE189" s="55"/>
      <c r="DF189" s="55"/>
      <c r="DG189" s="55"/>
      <c r="DH189" s="55"/>
      <c r="DJ189" s="237"/>
      <c r="DS189" s="46"/>
    </row>
    <row r="190" spans="6:123" ht="15" customHeight="1">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4"/>
      <c r="DE190" s="55"/>
      <c r="DF190" s="55"/>
      <c r="DG190" s="55"/>
      <c r="DH190" s="55"/>
      <c r="DJ190" s="237"/>
      <c r="DS190" s="46"/>
    </row>
    <row r="191" spans="6:123" ht="15" customHeight="1">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4"/>
      <c r="DE191" s="55"/>
      <c r="DF191" s="55"/>
      <c r="DG191" s="55"/>
      <c r="DH191" s="55"/>
      <c r="DJ191" s="237"/>
      <c r="DS191" s="46"/>
    </row>
    <row r="192" spans="6:123" ht="15" customHeight="1">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4"/>
      <c r="DE192" s="55"/>
      <c r="DF192" s="55"/>
      <c r="DG192" s="55"/>
      <c r="DH192" s="55"/>
      <c r="DJ192" s="237"/>
      <c r="DS192" s="46"/>
    </row>
    <row r="193" spans="2:123" ht="15" customHeight="1">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4"/>
      <c r="DE193" s="55"/>
      <c r="DF193" s="55"/>
      <c r="DG193" s="55"/>
      <c r="DH193" s="55"/>
      <c r="DJ193" s="237"/>
      <c r="DS193" s="46"/>
    </row>
    <row r="194" spans="2:123" ht="15" customHeight="1">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4"/>
      <c r="DE194" s="55"/>
      <c r="DF194" s="55"/>
      <c r="DG194" s="55"/>
      <c r="DH194" s="55"/>
      <c r="DJ194" s="237"/>
      <c r="DS194" s="46"/>
    </row>
    <row r="195" spans="2:123" ht="15" customHeight="1">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4"/>
      <c r="DE195" s="55"/>
      <c r="DF195" s="55"/>
      <c r="DG195" s="55"/>
      <c r="DH195" s="55"/>
      <c r="DJ195" s="237"/>
      <c r="DS195" s="46"/>
    </row>
    <row r="196" spans="2:123" ht="15" customHeight="1">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4"/>
      <c r="DE196" s="55"/>
      <c r="DF196" s="55"/>
      <c r="DG196" s="55"/>
      <c r="DH196" s="55"/>
      <c r="DJ196" s="237"/>
      <c r="DS196" s="46"/>
    </row>
    <row r="197" spans="2:123" ht="15.75" customHeight="1">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4"/>
      <c r="DE197" s="55"/>
      <c r="DF197" s="55"/>
      <c r="DG197" s="55"/>
      <c r="DH197" s="55"/>
      <c r="DJ197" s="237"/>
      <c r="DS197" s="46"/>
    </row>
    <row r="198" spans="2:123" ht="15" customHeight="1">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4"/>
      <c r="DE198" s="55"/>
      <c r="DF198" s="55"/>
      <c r="DG198" s="55"/>
      <c r="DH198" s="55"/>
      <c r="DJ198" s="237"/>
      <c r="DS198" s="46"/>
    </row>
    <row r="199" spans="2:123" ht="15" customHeight="1">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4"/>
      <c r="DE199" s="55"/>
      <c r="DF199" s="55"/>
      <c r="DG199" s="55"/>
      <c r="DH199" s="55"/>
      <c r="DJ199" s="237"/>
      <c r="DS199" s="46"/>
    </row>
    <row r="200" spans="2:123" ht="15" customHeight="1">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4"/>
      <c r="DE200" s="55"/>
      <c r="DF200" s="55"/>
      <c r="DG200" s="55"/>
      <c r="DH200" s="55"/>
      <c r="DJ200" s="237"/>
      <c r="DS200" s="46"/>
    </row>
    <row r="201" spans="2:123" ht="15" customHeight="1">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4"/>
      <c r="DE201" s="55"/>
      <c r="DF201" s="55"/>
      <c r="DG201" s="55"/>
      <c r="DH201" s="55"/>
      <c r="DJ201" s="237"/>
      <c r="DS201" s="46"/>
    </row>
    <row r="202" spans="2:123" ht="15" customHeight="1">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4"/>
      <c r="DE202" s="55"/>
      <c r="DF202" s="55"/>
      <c r="DG202" s="55"/>
      <c r="DH202" s="55"/>
      <c r="DJ202" s="237"/>
      <c r="DS202" s="46"/>
    </row>
    <row r="203" spans="2:123" ht="15" customHeight="1">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4"/>
      <c r="DE203" s="55"/>
      <c r="DF203" s="55"/>
      <c r="DG203" s="55"/>
      <c r="DH203" s="55"/>
      <c r="DJ203" s="237"/>
      <c r="DS203" s="46"/>
    </row>
    <row r="204" spans="2:123" ht="15" customHeight="1">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4"/>
      <c r="DE204" s="55"/>
      <c r="DF204" s="55"/>
      <c r="DG204" s="55"/>
      <c r="DH204" s="55"/>
      <c r="DJ204" s="237"/>
      <c r="DS204" s="46"/>
    </row>
    <row r="205" spans="2:123" ht="15" customHeight="1">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4"/>
      <c r="DE205" s="55"/>
      <c r="DF205" s="55"/>
      <c r="DG205" s="55"/>
      <c r="DH205" s="55"/>
      <c r="DJ205" s="237"/>
      <c r="DS205" s="46"/>
    </row>
    <row r="206" spans="2:123" ht="15" customHeight="1">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4"/>
      <c r="DE206" s="55"/>
      <c r="DF206" s="55"/>
      <c r="DG206" s="55"/>
      <c r="DH206" s="55"/>
      <c r="DJ206" s="237"/>
      <c r="DS206" s="46"/>
    </row>
    <row r="207" spans="2:123" ht="15" customHeight="1">
      <c r="B207" s="34"/>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4"/>
      <c r="DE207" s="55"/>
      <c r="DF207" s="55"/>
      <c r="DG207" s="55"/>
      <c r="DH207" s="55"/>
      <c r="DJ207" s="237"/>
      <c r="DS207" s="46"/>
    </row>
    <row r="208" spans="2:123" ht="15" customHeight="1">
      <c r="B208" s="34"/>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4"/>
      <c r="DE208" s="55"/>
      <c r="DF208" s="55"/>
      <c r="DG208" s="55"/>
      <c r="DH208" s="55"/>
      <c r="DJ208" s="237"/>
      <c r="DS208" s="46"/>
    </row>
    <row r="209" spans="2:123" ht="15" customHeight="1">
      <c r="B209" s="34"/>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4"/>
      <c r="DE209" s="55"/>
      <c r="DF209" s="55"/>
      <c r="DG209" s="55"/>
      <c r="DH209" s="55"/>
      <c r="DJ209" s="237"/>
      <c r="DS209" s="46"/>
    </row>
    <row r="210" spans="2:123" ht="15" customHeight="1">
      <c r="B210" s="34"/>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4"/>
      <c r="DE210" s="55"/>
      <c r="DF210" s="55"/>
      <c r="DG210" s="55"/>
      <c r="DH210" s="55"/>
      <c r="DJ210" s="237"/>
      <c r="DS210" s="46"/>
    </row>
    <row r="211" spans="2:123" ht="15" customHeight="1">
      <c r="B211" s="34"/>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4"/>
      <c r="DE211" s="55"/>
      <c r="DF211" s="55"/>
      <c r="DG211" s="55"/>
      <c r="DH211" s="55"/>
      <c r="DJ211" s="237"/>
      <c r="DS211" s="46"/>
    </row>
    <row r="212" spans="2:123" ht="15" customHeight="1">
      <c r="B212" s="34"/>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4"/>
      <c r="DE212" s="55"/>
      <c r="DF212" s="55"/>
      <c r="DG212" s="55"/>
      <c r="DH212" s="55"/>
      <c r="DJ212" s="237"/>
      <c r="DS212" s="46"/>
    </row>
    <row r="213" spans="2:123" ht="15" customHeight="1">
      <c r="B213" s="34"/>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4"/>
      <c r="DE213" s="55"/>
      <c r="DF213" s="55"/>
      <c r="DG213" s="55"/>
      <c r="DH213" s="55"/>
      <c r="DJ213" s="237"/>
      <c r="DS213" s="46"/>
    </row>
    <row r="214" spans="2:123" ht="15" customHeight="1">
      <c r="B214" s="34"/>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4"/>
      <c r="DE214" s="55"/>
      <c r="DF214" s="55"/>
      <c r="DG214" s="55"/>
      <c r="DH214" s="55"/>
      <c r="DJ214" s="237"/>
      <c r="DS214" s="46"/>
    </row>
    <row r="215" spans="2:123" ht="15" customHeight="1">
      <c r="B215" s="34"/>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4"/>
      <c r="DE215" s="55"/>
      <c r="DF215" s="55"/>
      <c r="DG215" s="55"/>
      <c r="DH215" s="55"/>
      <c r="DJ215" s="237"/>
      <c r="DS215" s="46"/>
    </row>
    <row r="216" spans="2:123" ht="15" customHeight="1">
      <c r="B216" s="34"/>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4"/>
      <c r="DE216" s="55"/>
      <c r="DF216" s="55"/>
      <c r="DG216" s="55"/>
      <c r="DH216" s="55"/>
      <c r="DJ216" s="237"/>
      <c r="DS216" s="46"/>
    </row>
    <row r="217" spans="2:123" ht="15" customHeight="1">
      <c r="B217" s="34"/>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4"/>
      <c r="DE217" s="55"/>
      <c r="DF217" s="55"/>
      <c r="DG217" s="55"/>
      <c r="DH217" s="55"/>
      <c r="DJ217" s="237"/>
      <c r="DS217" s="46"/>
    </row>
    <row r="218" spans="2:123" ht="15" customHeight="1">
      <c r="B218" s="34"/>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4"/>
      <c r="DE218" s="55"/>
      <c r="DF218" s="55"/>
      <c r="DG218" s="55"/>
      <c r="DH218" s="55"/>
      <c r="DJ218" s="237"/>
      <c r="DS218" s="46"/>
    </row>
    <row r="219" spans="2:123" ht="15" customHeight="1">
      <c r="B219" s="34"/>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4"/>
      <c r="DE219" s="55"/>
      <c r="DF219" s="55"/>
      <c r="DG219" s="55"/>
      <c r="DH219" s="55"/>
      <c r="DJ219" s="237"/>
      <c r="DS219" s="46"/>
    </row>
    <row r="220" spans="2:123" ht="15" customHeight="1">
      <c r="B220" s="34"/>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4"/>
      <c r="DE220" s="55"/>
      <c r="DF220" s="55"/>
      <c r="DG220" s="55"/>
      <c r="DH220" s="55"/>
      <c r="DJ220" s="237"/>
      <c r="DS220" s="46"/>
    </row>
    <row r="221" spans="2:123" ht="15" customHeight="1">
      <c r="B221" s="34"/>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4"/>
      <c r="DE221" s="55"/>
      <c r="DF221" s="55"/>
      <c r="DG221" s="55"/>
      <c r="DH221" s="55"/>
      <c r="DJ221" s="237"/>
      <c r="DS221" s="46"/>
    </row>
    <row r="222" spans="2:123" ht="15" customHeight="1">
      <c r="B222" s="34"/>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4"/>
      <c r="DE222" s="55"/>
      <c r="DF222" s="55"/>
      <c r="DG222" s="55"/>
      <c r="DH222" s="55"/>
      <c r="DJ222" s="237"/>
      <c r="DS222" s="46"/>
    </row>
    <row r="223" spans="2:123" ht="15" customHeight="1">
      <c r="B223" s="34"/>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4"/>
      <c r="DE223" s="55"/>
      <c r="DF223" s="55"/>
      <c r="DG223" s="55"/>
      <c r="DH223" s="55"/>
      <c r="DJ223" s="237"/>
      <c r="DS223" s="46"/>
    </row>
    <row r="224" spans="2:123" ht="15" customHeight="1">
      <c r="B224" s="34"/>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4"/>
      <c r="DE224" s="55"/>
      <c r="DF224" s="55"/>
      <c r="DG224" s="55"/>
      <c r="DH224" s="55"/>
      <c r="DJ224" s="237"/>
      <c r="DS224" s="46"/>
    </row>
    <row r="225" spans="2:123" ht="15" customHeight="1">
      <c r="B225" s="34"/>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4"/>
      <c r="DE225" s="55"/>
      <c r="DF225" s="55"/>
      <c r="DG225" s="55"/>
      <c r="DH225" s="55"/>
      <c r="DJ225" s="237"/>
      <c r="DS225" s="46"/>
    </row>
    <row r="226" spans="2:123" ht="15" customHeight="1">
      <c r="B226" s="34"/>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4"/>
      <c r="DE226" s="55"/>
      <c r="DF226" s="55"/>
      <c r="DG226" s="55"/>
      <c r="DH226" s="55"/>
      <c r="DJ226" s="237"/>
      <c r="DS226" s="46"/>
    </row>
    <row r="227" spans="2:123" ht="15" customHeight="1">
      <c r="B227" s="34"/>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4"/>
      <c r="DE227" s="55"/>
      <c r="DF227" s="55"/>
      <c r="DG227" s="55"/>
      <c r="DH227" s="55"/>
      <c r="DJ227" s="237"/>
      <c r="DS227" s="46"/>
    </row>
    <row r="228" spans="2:123" ht="15" customHeight="1">
      <c r="B228" s="34"/>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4"/>
      <c r="DE228" s="55"/>
      <c r="DF228" s="55"/>
      <c r="DG228" s="55"/>
      <c r="DH228" s="55"/>
      <c r="DJ228" s="237"/>
      <c r="DS228" s="46"/>
    </row>
    <row r="229" spans="2:123" ht="15" customHeight="1">
      <c r="B229" s="34"/>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4"/>
      <c r="DE229" s="55"/>
      <c r="DF229" s="55"/>
      <c r="DG229" s="55"/>
      <c r="DH229" s="55"/>
      <c r="DJ229" s="237"/>
      <c r="DS229" s="46"/>
    </row>
    <row r="230" spans="2:123" ht="15" customHeight="1">
      <c r="B230" s="34"/>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4"/>
      <c r="DE230" s="55"/>
      <c r="DF230" s="55"/>
      <c r="DG230" s="55"/>
      <c r="DH230" s="55"/>
      <c r="DJ230" s="237"/>
      <c r="DS230" s="46"/>
    </row>
    <row r="231" spans="2:123" ht="15" customHeight="1">
      <c r="B231" s="34"/>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4"/>
      <c r="DE231" s="55"/>
      <c r="DF231" s="55"/>
      <c r="DG231" s="55"/>
      <c r="DH231" s="55"/>
      <c r="DJ231" s="237"/>
      <c r="DS231" s="46"/>
    </row>
    <row r="232" spans="2:123" ht="15" customHeight="1">
      <c r="B232" s="34"/>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4"/>
      <c r="DE232" s="55"/>
      <c r="DF232" s="55"/>
      <c r="DG232" s="55"/>
      <c r="DH232" s="55"/>
      <c r="DJ232" s="237"/>
      <c r="DS232" s="46"/>
    </row>
    <row r="233" spans="2:123" ht="15" customHeight="1">
      <c r="B233" s="34"/>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4"/>
      <c r="DE233" s="55"/>
      <c r="DF233" s="55"/>
      <c r="DG233" s="55"/>
      <c r="DH233" s="55"/>
      <c r="DJ233" s="237"/>
      <c r="DS233" s="46"/>
    </row>
    <row r="234" spans="2:123" ht="15" customHeight="1">
      <c r="B234" s="34"/>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4"/>
      <c r="DE234" s="55"/>
      <c r="DF234" s="55"/>
      <c r="DG234" s="55"/>
      <c r="DH234" s="55"/>
      <c r="DJ234" s="237"/>
      <c r="DS234" s="46"/>
    </row>
    <row r="235" spans="2:123" ht="15" customHeight="1">
      <c r="B235" s="34"/>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4"/>
      <c r="DE235" s="55"/>
      <c r="DF235" s="55"/>
      <c r="DG235" s="55"/>
      <c r="DH235" s="55"/>
      <c r="DJ235" s="237"/>
      <c r="DS235" s="46"/>
    </row>
    <row r="236" spans="2:123" ht="15" customHeight="1">
      <c r="B236" s="34"/>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4"/>
      <c r="DE236" s="55"/>
      <c r="DF236" s="55"/>
      <c r="DG236" s="55"/>
      <c r="DH236" s="55"/>
      <c r="DJ236" s="237"/>
      <c r="DS236" s="46"/>
    </row>
    <row r="237" spans="2:123" ht="15" customHeight="1">
      <c r="B237" s="34"/>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4"/>
      <c r="DE237" s="55"/>
      <c r="DF237" s="55"/>
      <c r="DG237" s="55"/>
      <c r="DH237" s="55"/>
      <c r="DJ237" s="237"/>
      <c r="DS237" s="46"/>
    </row>
    <row r="238" spans="2:123" ht="15" customHeight="1">
      <c r="B238" s="34"/>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4"/>
      <c r="DE238" s="55"/>
      <c r="DF238" s="55"/>
      <c r="DG238" s="55"/>
      <c r="DH238" s="55"/>
      <c r="DJ238" s="237"/>
      <c r="DS238" s="46"/>
    </row>
    <row r="239" spans="2:123" ht="15" customHeight="1">
      <c r="B239" s="34"/>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4"/>
      <c r="DE239" s="55"/>
      <c r="DF239" s="55"/>
      <c r="DG239" s="55"/>
      <c r="DH239" s="55"/>
      <c r="DJ239" s="237"/>
      <c r="DS239" s="46"/>
    </row>
    <row r="240" spans="2:123" ht="15" customHeight="1">
      <c r="B240" s="34"/>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4"/>
      <c r="DE240" s="55"/>
      <c r="DF240" s="55"/>
      <c r="DG240" s="55"/>
      <c r="DH240" s="55"/>
      <c r="DJ240" s="237"/>
      <c r="DS240" s="46"/>
    </row>
    <row r="241" spans="1:123" ht="15" customHeight="1">
      <c r="B241" s="34"/>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4"/>
      <c r="DE241" s="55"/>
      <c r="DF241" s="55"/>
      <c r="DG241" s="55"/>
      <c r="DH241" s="55"/>
      <c r="DJ241" s="237"/>
      <c r="DS241" s="46"/>
    </row>
    <row r="242" spans="1:123" ht="15" customHeight="1">
      <c r="B242" s="34"/>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4"/>
      <c r="DE242" s="55"/>
      <c r="DF242" s="55"/>
      <c r="DG242" s="55"/>
      <c r="DH242" s="55"/>
      <c r="DJ242" s="237"/>
      <c r="DS242" s="46"/>
    </row>
    <row r="243" spans="1:123" ht="15" customHeight="1">
      <c r="B243" s="34"/>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4"/>
      <c r="DE243" s="55"/>
      <c r="DF243" s="55"/>
      <c r="DG243" s="55"/>
      <c r="DH243" s="55"/>
      <c r="DJ243" s="237"/>
      <c r="DS243" s="46"/>
    </row>
    <row r="244" spans="1:123" ht="15" customHeight="1">
      <c r="B244" s="34"/>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4"/>
      <c r="DE244" s="55"/>
      <c r="DF244" s="55"/>
      <c r="DG244" s="55"/>
      <c r="DH244" s="55"/>
      <c r="DJ244" s="237"/>
      <c r="DS244" s="46"/>
    </row>
    <row r="245" spans="1:123" ht="15" customHeight="1">
      <c r="B245" s="34"/>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4"/>
      <c r="DE245" s="55"/>
      <c r="DF245" s="55"/>
      <c r="DG245" s="55"/>
      <c r="DH245" s="55"/>
      <c r="DJ245" s="237"/>
      <c r="DS245" s="46"/>
    </row>
    <row r="246" spans="1:123" ht="15" customHeight="1">
      <c r="B246" s="34"/>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4"/>
      <c r="DE246" s="55"/>
      <c r="DF246" s="55"/>
      <c r="DG246" s="55"/>
      <c r="DH246" s="55"/>
      <c r="DJ246" s="237"/>
      <c r="DS246" s="46"/>
    </row>
    <row r="247" spans="1:123" ht="15" customHeight="1">
      <c r="B247" s="34"/>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4"/>
      <c r="DE247" s="55"/>
      <c r="DF247" s="55"/>
      <c r="DG247" s="55"/>
      <c r="DH247" s="55"/>
      <c r="DJ247" s="237"/>
      <c r="DS247" s="46"/>
    </row>
    <row r="248" spans="1:123" ht="15" customHeight="1">
      <c r="B248" s="34"/>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4"/>
      <c r="DE248" s="55"/>
      <c r="DF248" s="55"/>
      <c r="DG248" s="55"/>
      <c r="DH248" s="55"/>
      <c r="DJ248" s="237"/>
      <c r="DS248" s="46"/>
    </row>
    <row r="249" spans="1:123" ht="15" customHeight="1">
      <c r="B249" s="34"/>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4"/>
      <c r="DE249" s="55"/>
      <c r="DF249" s="55"/>
      <c r="DG249" s="55"/>
      <c r="DH249" s="55"/>
      <c r="DJ249" s="237"/>
      <c r="DS249" s="46"/>
    </row>
    <row r="250" spans="1:123" ht="15" customHeight="1">
      <c r="B250" s="34"/>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4"/>
      <c r="DE250" s="55"/>
      <c r="DF250" s="55"/>
      <c r="DG250" s="55"/>
      <c r="DH250" s="55"/>
      <c r="DJ250" s="237"/>
      <c r="DS250" s="46"/>
    </row>
    <row r="251" spans="1:123" ht="15" customHeight="1">
      <c r="B251" s="34"/>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4"/>
      <c r="DE251" s="55"/>
      <c r="DF251" s="55"/>
      <c r="DG251" s="55"/>
      <c r="DH251" s="55"/>
      <c r="DJ251" s="237"/>
      <c r="DS251" s="46"/>
    </row>
    <row r="252" spans="1:123" ht="15" customHeight="1">
      <c r="B252" s="34"/>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4"/>
      <c r="DE252" s="55"/>
      <c r="DF252" s="55"/>
      <c r="DG252" s="55"/>
      <c r="DH252" s="55"/>
      <c r="DJ252" s="237"/>
      <c r="DS252" s="46"/>
    </row>
    <row r="253" spans="1:123" s="4" customFormat="1" ht="15" customHeight="1">
      <c r="A253" s="38"/>
      <c r="B253" s="34"/>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4"/>
      <c r="BH253" s="38"/>
      <c r="BI253" s="38"/>
      <c r="BJ253" s="38"/>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44"/>
      <c r="DF253" s="44"/>
      <c r="DG253" s="44"/>
      <c r="DH253" s="44"/>
      <c r="DI253" s="32"/>
      <c r="DJ253" s="237"/>
      <c r="DK253" s="32"/>
      <c r="DL253" s="32"/>
      <c r="DM253" s="32"/>
      <c r="DN253" s="32"/>
      <c r="DO253" s="32"/>
      <c r="DP253" s="32"/>
      <c r="DQ253" s="32"/>
      <c r="DR253" s="32"/>
    </row>
    <row r="254" spans="1:123" s="4" customFormat="1" ht="15" customHeight="1">
      <c r="A254" s="38"/>
      <c r="B254" s="34"/>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4"/>
      <c r="BH254" s="38"/>
      <c r="BI254" s="38"/>
      <c r="BJ254" s="38"/>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c r="CI254" s="54"/>
      <c r="CJ254" s="54"/>
      <c r="CK254" s="54"/>
      <c r="CL254" s="54"/>
      <c r="CM254" s="54"/>
      <c r="CN254" s="54"/>
      <c r="CO254" s="54"/>
      <c r="CP254" s="54"/>
      <c r="CQ254" s="54"/>
      <c r="CR254" s="54"/>
      <c r="CS254" s="54"/>
      <c r="CT254" s="54"/>
      <c r="CU254" s="54"/>
      <c r="CV254" s="54"/>
      <c r="CW254" s="54"/>
      <c r="CX254" s="54"/>
      <c r="CY254" s="54"/>
      <c r="CZ254" s="54"/>
      <c r="DA254" s="54"/>
      <c r="DB254" s="54"/>
      <c r="DC254" s="54"/>
      <c r="DD254" s="54"/>
      <c r="DE254" s="44"/>
      <c r="DF254" s="44"/>
      <c r="DG254" s="44"/>
      <c r="DH254" s="44"/>
      <c r="DI254" s="32"/>
      <c r="DJ254" s="237"/>
      <c r="DK254" s="32"/>
      <c r="DL254" s="32"/>
      <c r="DM254" s="32"/>
      <c r="DN254" s="32"/>
      <c r="DO254" s="32"/>
      <c r="DP254" s="32"/>
      <c r="DQ254" s="32"/>
      <c r="DR254" s="32"/>
    </row>
    <row r="255" spans="1:123" ht="15" customHeight="1">
      <c r="B255" s="34"/>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4"/>
      <c r="DE255" s="55"/>
      <c r="DF255" s="55"/>
      <c r="DG255" s="55"/>
      <c r="DH255" s="55"/>
      <c r="DJ255" s="237"/>
      <c r="DS255" s="46"/>
    </row>
    <row r="256" spans="1:123" ht="15" customHeight="1">
      <c r="B256" s="34"/>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4"/>
      <c r="DE256" s="55"/>
      <c r="DF256" s="55"/>
      <c r="DG256" s="55"/>
      <c r="DH256" s="55"/>
      <c r="DJ256" s="237"/>
      <c r="DS256" s="46"/>
    </row>
    <row r="257" spans="1:123" ht="15" customHeight="1">
      <c r="B257" s="34"/>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4"/>
      <c r="DE257" s="55"/>
      <c r="DF257" s="55"/>
      <c r="DG257" s="55"/>
      <c r="DH257" s="55"/>
      <c r="DJ257" s="237"/>
      <c r="DS257" s="46"/>
    </row>
    <row r="258" spans="1:123" ht="15" customHeight="1">
      <c r="B258" s="34"/>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4"/>
      <c r="BE258" s="38"/>
      <c r="BF258" s="38"/>
      <c r="BG258" s="34"/>
      <c r="DE258" s="55"/>
      <c r="DF258" s="55"/>
      <c r="DG258" s="55"/>
      <c r="DH258" s="55"/>
      <c r="DJ258" s="237"/>
      <c r="DS258" s="46"/>
    </row>
    <row r="259" spans="1:123" ht="15" customHeight="1">
      <c r="B259" s="34"/>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4"/>
      <c r="DE259" s="55"/>
      <c r="DF259" s="55"/>
      <c r="DG259" s="55"/>
      <c r="DH259" s="55"/>
      <c r="DJ259" s="237"/>
      <c r="DS259" s="46"/>
    </row>
    <row r="260" spans="1:123" ht="15" customHeight="1">
      <c r="B260" s="34"/>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4"/>
      <c r="DE260" s="55"/>
      <c r="DF260" s="55"/>
      <c r="DG260" s="55"/>
      <c r="DH260" s="55"/>
      <c r="DJ260" s="237"/>
      <c r="DS260" s="46"/>
    </row>
    <row r="261" spans="1:123" ht="15" customHeight="1">
      <c r="A261" s="32"/>
      <c r="B261" s="32"/>
      <c r="C261" s="32"/>
      <c r="D261" s="32"/>
      <c r="E261" s="32"/>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4"/>
      <c r="BH261" s="32"/>
      <c r="BI261" s="32"/>
      <c r="BJ261" s="32"/>
      <c r="DE261" s="55"/>
      <c r="DF261" s="55"/>
      <c r="DG261" s="55"/>
      <c r="DH261" s="55"/>
      <c r="DJ261" s="237"/>
      <c r="DS261" s="46"/>
    </row>
    <row r="262" spans="1:123" ht="15" customHeight="1">
      <c r="A262" s="32"/>
      <c r="B262" s="32"/>
      <c r="C262" s="32"/>
      <c r="D262" s="32"/>
      <c r="E262" s="32"/>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4"/>
      <c r="BH262" s="32"/>
      <c r="BI262" s="32"/>
      <c r="BJ262" s="32"/>
      <c r="DE262" s="55"/>
      <c r="DF262" s="55"/>
      <c r="DG262" s="55"/>
      <c r="DH262" s="55"/>
      <c r="DJ262" s="237"/>
      <c r="DS262" s="46"/>
    </row>
    <row r="263" spans="1:123" ht="15" customHeight="1">
      <c r="B263" s="34"/>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4"/>
      <c r="DE263" s="55"/>
      <c r="DF263" s="55"/>
      <c r="DG263" s="55"/>
      <c r="DH263" s="55"/>
      <c r="DJ263" s="237"/>
      <c r="DS263" s="46"/>
    </row>
    <row r="264" spans="1:123" ht="15" customHeight="1">
      <c r="B264" s="34"/>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4"/>
      <c r="DE264" s="55"/>
      <c r="DF264" s="55"/>
      <c r="DG264" s="55"/>
      <c r="DH264" s="55"/>
      <c r="DJ264" s="237"/>
      <c r="DS264" s="46"/>
    </row>
    <row r="265" spans="1:123" ht="15" customHeight="1">
      <c r="B265" s="34"/>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4"/>
      <c r="DE265" s="55"/>
      <c r="DF265" s="55"/>
      <c r="DG265" s="55"/>
      <c r="DH265" s="55"/>
      <c r="DJ265" s="237"/>
      <c r="DS265" s="46"/>
    </row>
    <row r="266" spans="1:123" ht="15" customHeight="1">
      <c r="B266" s="34"/>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4"/>
      <c r="DE266" s="55"/>
      <c r="DF266" s="55"/>
      <c r="DG266" s="55"/>
      <c r="DH266" s="55"/>
      <c r="DJ266" s="237"/>
      <c r="DS266" s="46"/>
    </row>
    <row r="267" spans="1:123" ht="15" customHeight="1">
      <c r="B267" s="34"/>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4"/>
      <c r="DE267" s="55"/>
      <c r="DF267" s="55"/>
      <c r="DG267" s="55"/>
      <c r="DH267" s="55"/>
      <c r="DJ267" s="237"/>
      <c r="DS267" s="46"/>
    </row>
    <row r="268" spans="1:123" ht="15" customHeight="1">
      <c r="B268" s="34"/>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4"/>
      <c r="DE268" s="55"/>
      <c r="DF268" s="55"/>
      <c r="DG268" s="55"/>
      <c r="DH268" s="55"/>
      <c r="DJ268" s="237"/>
      <c r="DS268" s="46"/>
    </row>
    <row r="269" spans="1:123" ht="15" customHeight="1">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4"/>
      <c r="DE269" s="55"/>
      <c r="DF269" s="55"/>
      <c r="DG269" s="55"/>
      <c r="DH269" s="55"/>
      <c r="DJ269" s="237"/>
      <c r="DS269" s="46"/>
    </row>
    <row r="270" spans="1:123" ht="15" customHeight="1">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4"/>
      <c r="DE270" s="55"/>
      <c r="DF270" s="55"/>
      <c r="DG270" s="55"/>
      <c r="DH270" s="55"/>
      <c r="DJ270" s="237"/>
      <c r="DS270" s="46"/>
    </row>
    <row r="271" spans="1:123" ht="15" customHeight="1">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4"/>
      <c r="DE271" s="55"/>
      <c r="DF271" s="55"/>
      <c r="DG271" s="55"/>
      <c r="DH271" s="55"/>
      <c r="DJ271" s="237"/>
      <c r="DS271" s="46"/>
    </row>
    <row r="272" spans="1:123" ht="15" customHeight="1">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4"/>
      <c r="DE272" s="55"/>
      <c r="DF272" s="55"/>
      <c r="DG272" s="55"/>
      <c r="DH272" s="55"/>
      <c r="DJ272" s="237"/>
      <c r="DS272" s="46"/>
    </row>
    <row r="273" spans="6:123" ht="15" customHeight="1">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4"/>
      <c r="DE273" s="55"/>
      <c r="DF273" s="55"/>
      <c r="DG273" s="55"/>
      <c r="DH273" s="55"/>
      <c r="DJ273" s="237"/>
      <c r="DS273" s="46"/>
    </row>
    <row r="274" spans="6:123" ht="15" customHeight="1">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4"/>
      <c r="DE274" s="55"/>
      <c r="DF274" s="55"/>
      <c r="DG274" s="55"/>
      <c r="DH274" s="55"/>
      <c r="DJ274" s="237"/>
      <c r="DS274" s="46"/>
    </row>
    <row r="275" spans="6:123" ht="15" customHeight="1">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4"/>
      <c r="DE275" s="55"/>
      <c r="DF275" s="55"/>
      <c r="DG275" s="55"/>
      <c r="DH275" s="55"/>
      <c r="DJ275" s="237"/>
      <c r="DS275" s="46"/>
    </row>
    <row r="276" spans="6:123" ht="15" customHeight="1">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4"/>
      <c r="DE276" s="55"/>
      <c r="DF276" s="55"/>
      <c r="DG276" s="55"/>
      <c r="DH276" s="55"/>
      <c r="DJ276" s="237"/>
      <c r="DS276" s="46"/>
    </row>
    <row r="277" spans="6:123" ht="15" customHeight="1">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4"/>
      <c r="DE277" s="55"/>
      <c r="DF277" s="55"/>
      <c r="DG277" s="55"/>
      <c r="DH277" s="55"/>
      <c r="DJ277" s="237"/>
      <c r="DS277" s="46"/>
    </row>
    <row r="278" spans="6:123" ht="15" customHeight="1">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4"/>
      <c r="DE278" s="55"/>
      <c r="DF278" s="55"/>
      <c r="DG278" s="55"/>
      <c r="DH278" s="55"/>
      <c r="DJ278" s="237"/>
      <c r="DS278" s="46"/>
    </row>
    <row r="279" spans="6:123" ht="15" customHeight="1">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4"/>
      <c r="DE279" s="55"/>
      <c r="DF279" s="55"/>
      <c r="DG279" s="55"/>
      <c r="DH279" s="55"/>
      <c r="DJ279" s="237"/>
      <c r="DS279" s="46"/>
    </row>
    <row r="280" spans="6:123" ht="15" customHeight="1">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4"/>
      <c r="DE280" s="55"/>
      <c r="DF280" s="55"/>
      <c r="DG280" s="55"/>
      <c r="DH280" s="55"/>
      <c r="DJ280" s="237"/>
      <c r="DS280" s="46"/>
    </row>
    <row r="281" spans="6:123" ht="15" customHeight="1">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4"/>
      <c r="DE281" s="55"/>
      <c r="DF281" s="55"/>
      <c r="DG281" s="55"/>
      <c r="DH281" s="55"/>
      <c r="DJ281" s="237"/>
      <c r="DS281" s="46"/>
    </row>
    <row r="282" spans="6:123" ht="15" customHeight="1">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4"/>
      <c r="DE282" s="55"/>
      <c r="DF282" s="55"/>
      <c r="DG282" s="55"/>
      <c r="DH282" s="55"/>
      <c r="DJ282" s="237"/>
      <c r="DS282" s="46"/>
    </row>
    <row r="283" spans="6:123" ht="15" customHeight="1">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4"/>
      <c r="DE283" s="55"/>
      <c r="DF283" s="55"/>
      <c r="DG283" s="55"/>
      <c r="DH283" s="55"/>
      <c r="DJ283" s="237"/>
      <c r="DS283" s="46"/>
    </row>
    <row r="284" spans="6:123" ht="15" customHeight="1">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4"/>
      <c r="DE284" s="55"/>
      <c r="DF284" s="55"/>
      <c r="DG284" s="55"/>
      <c r="DH284" s="55"/>
      <c r="DJ284" s="237"/>
      <c r="DS284" s="46"/>
    </row>
    <row r="285" spans="6:123" ht="15" customHeight="1">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4"/>
      <c r="DE285" s="55"/>
      <c r="DF285" s="55"/>
      <c r="DG285" s="55"/>
      <c r="DH285" s="55"/>
      <c r="DJ285" s="237"/>
      <c r="DS285" s="46"/>
    </row>
    <row r="286" spans="6:123" ht="15" customHeight="1">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4"/>
      <c r="DE286" s="55"/>
      <c r="DF286" s="55"/>
      <c r="DG286" s="55"/>
      <c r="DH286" s="55"/>
      <c r="DJ286" s="237"/>
      <c r="DS286" s="46"/>
    </row>
    <row r="287" spans="6:123" ht="15" customHeight="1">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4"/>
      <c r="DE287" s="55"/>
      <c r="DF287" s="55"/>
      <c r="DG287" s="55"/>
      <c r="DH287" s="55"/>
      <c r="DJ287" s="237"/>
      <c r="DS287" s="46"/>
    </row>
    <row r="288" spans="6:123">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4"/>
      <c r="DE288" s="55"/>
      <c r="DF288" s="55"/>
      <c r="DG288" s="55"/>
      <c r="DH288" s="55"/>
      <c r="DJ288" s="237"/>
      <c r="DS288" s="46"/>
    </row>
    <row r="289" spans="6:123" ht="15" customHeight="1">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4"/>
      <c r="DE289" s="55"/>
      <c r="DF289" s="55"/>
      <c r="DG289" s="55"/>
      <c r="DH289" s="55"/>
      <c r="DJ289" s="237"/>
      <c r="DS289" s="46"/>
    </row>
    <row r="290" spans="6:123" ht="15" customHeight="1">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4"/>
      <c r="DE290" s="55"/>
      <c r="DF290" s="55"/>
      <c r="DG290" s="55"/>
      <c r="DH290" s="55"/>
      <c r="DJ290" s="237"/>
      <c r="DS290" s="46"/>
    </row>
    <row r="291" spans="6:123" ht="15" customHeight="1">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4"/>
      <c r="DE291" s="55"/>
      <c r="DF291" s="55"/>
      <c r="DG291" s="55"/>
      <c r="DH291" s="55"/>
      <c r="DJ291" s="237"/>
      <c r="DS291" s="46"/>
    </row>
    <row r="292" spans="6:123" ht="15" customHeight="1">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4"/>
      <c r="DE292" s="55"/>
      <c r="DF292" s="55"/>
      <c r="DG292" s="55"/>
      <c r="DH292" s="55"/>
      <c r="DJ292" s="237"/>
      <c r="DS292" s="46"/>
    </row>
    <row r="293" spans="6:123">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4"/>
      <c r="DE293" s="55"/>
      <c r="DF293" s="55"/>
      <c r="DG293" s="55"/>
      <c r="DH293" s="55"/>
      <c r="DJ293" s="237"/>
      <c r="DS293" s="46"/>
    </row>
    <row r="294" spans="6:123" ht="15" customHeight="1">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4"/>
      <c r="DE294" s="55"/>
      <c r="DF294" s="55"/>
      <c r="DG294" s="55"/>
      <c r="DH294" s="55"/>
      <c r="DJ294" s="237"/>
      <c r="DS294" s="46"/>
    </row>
    <row r="295" spans="6:123" ht="15.75" customHeight="1">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4"/>
      <c r="DE295" s="55"/>
      <c r="DF295" s="55"/>
      <c r="DG295" s="55"/>
      <c r="DH295" s="55"/>
      <c r="DJ295" s="237"/>
      <c r="DS295" s="46"/>
    </row>
    <row r="296" spans="6:123" ht="15" customHeight="1">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4"/>
      <c r="DE296" s="55"/>
      <c r="DF296" s="55"/>
      <c r="DG296" s="55"/>
      <c r="DH296" s="55"/>
      <c r="DJ296" s="237"/>
      <c r="DS296" s="46"/>
    </row>
    <row r="297" spans="6:123" ht="15" customHeight="1">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4"/>
      <c r="DE297" s="55"/>
      <c r="DF297" s="55"/>
      <c r="DG297" s="55"/>
      <c r="DH297" s="55"/>
      <c r="DJ297" s="237"/>
      <c r="DS297" s="46"/>
    </row>
    <row r="298" spans="6:123" ht="15" customHeight="1">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4"/>
      <c r="DE298" s="55"/>
      <c r="DF298" s="55"/>
      <c r="DG298" s="55"/>
      <c r="DH298" s="55"/>
      <c r="DJ298" s="237"/>
      <c r="DS298" s="46"/>
    </row>
    <row r="299" spans="6:123" ht="15" customHeight="1">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4"/>
      <c r="DE299" s="55"/>
      <c r="DF299" s="55"/>
      <c r="DG299" s="55"/>
      <c r="DH299" s="55"/>
      <c r="DJ299" s="237"/>
      <c r="DS299" s="46"/>
    </row>
    <row r="300" spans="6:123" ht="15" customHeight="1">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4"/>
      <c r="DE300" s="55"/>
      <c r="DF300" s="55"/>
      <c r="DG300" s="55"/>
      <c r="DH300" s="55"/>
      <c r="DJ300" s="237"/>
      <c r="DS300" s="46"/>
    </row>
    <row r="301" spans="6:123" ht="15" customHeight="1">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4"/>
      <c r="DE301" s="55"/>
      <c r="DF301" s="55"/>
      <c r="DG301" s="55"/>
      <c r="DH301" s="55"/>
      <c r="DJ301" s="237"/>
      <c r="DS301" s="46"/>
    </row>
    <row r="302" spans="6:123" ht="15" customHeight="1">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4"/>
      <c r="DE302" s="55"/>
      <c r="DF302" s="55"/>
      <c r="DG302" s="55"/>
      <c r="DH302" s="55"/>
      <c r="DJ302" s="237"/>
      <c r="DS302" s="46"/>
    </row>
    <row r="303" spans="6:123" ht="15" customHeight="1">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4"/>
      <c r="DE303" s="55"/>
      <c r="DF303" s="55"/>
      <c r="DG303" s="55"/>
      <c r="DH303" s="55"/>
      <c r="DJ303" s="237"/>
      <c r="DS303" s="46"/>
    </row>
    <row r="304" spans="6:123" ht="15" customHeight="1">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4"/>
      <c r="DE304" s="55"/>
      <c r="DF304" s="55"/>
      <c r="DG304" s="55"/>
      <c r="DH304" s="55"/>
      <c r="DJ304" s="237"/>
      <c r="DS304" s="46"/>
    </row>
    <row r="305" spans="6:123" ht="15.75" customHeight="1">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4"/>
      <c r="DE305" s="55"/>
      <c r="DF305" s="55"/>
      <c r="DG305" s="55"/>
      <c r="DH305" s="55"/>
      <c r="DJ305" s="237"/>
      <c r="DS305" s="46"/>
    </row>
    <row r="306" spans="6:123" ht="15" customHeight="1">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4"/>
      <c r="DE306" s="55"/>
      <c r="DF306" s="55"/>
      <c r="DG306" s="55"/>
      <c r="DH306" s="55"/>
      <c r="DJ306" s="237"/>
      <c r="DS306" s="46"/>
    </row>
    <row r="307" spans="6:123" ht="15" customHeight="1">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4"/>
      <c r="DE307" s="55"/>
      <c r="DF307" s="55"/>
      <c r="DG307" s="55"/>
      <c r="DH307" s="55"/>
      <c r="DJ307" s="237"/>
      <c r="DS307" s="46"/>
    </row>
    <row r="308" spans="6:123" ht="15" customHeight="1">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4"/>
      <c r="DE308" s="55"/>
      <c r="DF308" s="55"/>
      <c r="DG308" s="55"/>
      <c r="DH308" s="55"/>
      <c r="DJ308" s="237"/>
      <c r="DS308" s="46"/>
    </row>
    <row r="309" spans="6:123" ht="15" customHeight="1">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4"/>
      <c r="DE309" s="55"/>
      <c r="DF309" s="55"/>
      <c r="DG309" s="55"/>
      <c r="DH309" s="55"/>
      <c r="DJ309" s="237"/>
      <c r="DS309" s="46"/>
    </row>
    <row r="310" spans="6:123">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4"/>
      <c r="DE310" s="55"/>
      <c r="DF310" s="55"/>
      <c r="DG310" s="55"/>
      <c r="DH310" s="55"/>
      <c r="DJ310" s="237"/>
      <c r="DS310" s="46"/>
    </row>
    <row r="311" spans="6:123" ht="12.75" customHeight="1">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4"/>
      <c r="DE311" s="55"/>
      <c r="DF311" s="55"/>
      <c r="DG311" s="55"/>
      <c r="DH311" s="55"/>
      <c r="DJ311" s="237"/>
      <c r="DS311" s="46"/>
    </row>
    <row r="312" spans="6:123" ht="12.75" customHeight="1">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4"/>
      <c r="DE312" s="55"/>
      <c r="DF312" s="55"/>
      <c r="DG312" s="55"/>
      <c r="DH312" s="55"/>
      <c r="DJ312" s="237"/>
      <c r="DS312" s="46"/>
    </row>
    <row r="313" spans="6:123" ht="12.75" customHeight="1">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4"/>
      <c r="DE313" s="55"/>
      <c r="DF313" s="55"/>
      <c r="DG313" s="55"/>
      <c r="DH313" s="55"/>
      <c r="DJ313" s="237"/>
      <c r="DS313" s="46"/>
    </row>
    <row r="314" spans="6:123" ht="12.75" customHeight="1">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4"/>
      <c r="DE314" s="55"/>
      <c r="DF314" s="55"/>
      <c r="DG314" s="55"/>
      <c r="DH314" s="55"/>
      <c r="DJ314" s="237"/>
      <c r="DS314" s="46"/>
    </row>
    <row r="315" spans="6:123" ht="12.75" customHeight="1">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4"/>
      <c r="DE315" s="55"/>
      <c r="DF315" s="55"/>
      <c r="DG315" s="55"/>
      <c r="DH315" s="55"/>
      <c r="DJ315" s="237"/>
      <c r="DS315" s="46"/>
    </row>
    <row r="316" spans="6:123" ht="12.75" customHeight="1">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4"/>
      <c r="DE316" s="55"/>
      <c r="DF316" s="55"/>
      <c r="DG316" s="55"/>
      <c r="DH316" s="55"/>
      <c r="DJ316" s="237"/>
      <c r="DS316" s="46"/>
    </row>
    <row r="317" spans="6:123" ht="12.75" customHeight="1">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4"/>
      <c r="DE317" s="55"/>
      <c r="DF317" s="55"/>
      <c r="DG317" s="55"/>
      <c r="DH317" s="55"/>
      <c r="DJ317" s="237"/>
      <c r="DS317" s="46"/>
    </row>
    <row r="318" spans="6:123" ht="12.75" customHeight="1">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4"/>
      <c r="DE318" s="55"/>
      <c r="DF318" s="55"/>
      <c r="DG318" s="55"/>
      <c r="DH318" s="55"/>
      <c r="DJ318" s="237"/>
      <c r="DS318" s="46"/>
    </row>
    <row r="319" spans="6:123">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4"/>
      <c r="DE319" s="55"/>
      <c r="DF319" s="55"/>
      <c r="DG319" s="55"/>
      <c r="DH319" s="55"/>
      <c r="DJ319" s="237"/>
      <c r="DS319" s="46"/>
    </row>
    <row r="320" spans="6:123">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4"/>
      <c r="DE320" s="55"/>
      <c r="DF320" s="55"/>
      <c r="DG320" s="55"/>
      <c r="DH320" s="55"/>
      <c r="DJ320" s="237"/>
      <c r="DS320" s="46"/>
    </row>
    <row r="321" spans="6:123">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4"/>
      <c r="DE321" s="55"/>
      <c r="DF321" s="55"/>
      <c r="DG321" s="55"/>
      <c r="DH321" s="55"/>
      <c r="DJ321" s="237"/>
      <c r="DS321" s="46"/>
    </row>
    <row r="322" spans="6:123">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4"/>
      <c r="DE322" s="55"/>
      <c r="DF322" s="55"/>
      <c r="DG322" s="55"/>
      <c r="DH322" s="55"/>
      <c r="DJ322" s="237"/>
      <c r="DS322" s="46"/>
    </row>
    <row r="323" spans="6:123">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4"/>
      <c r="DE323" s="55"/>
      <c r="DF323" s="55"/>
      <c r="DG323" s="55"/>
      <c r="DH323" s="55"/>
      <c r="DJ323" s="237"/>
      <c r="DS323" s="46"/>
    </row>
    <row r="324" spans="6:123">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4"/>
      <c r="DE324" s="55"/>
      <c r="DF324" s="55"/>
      <c r="DG324" s="55"/>
      <c r="DH324" s="55"/>
      <c r="DJ324" s="237"/>
      <c r="DS324" s="46"/>
    </row>
    <row r="325" spans="6:123">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4"/>
      <c r="DE325" s="55"/>
      <c r="DF325" s="55"/>
      <c r="DG325" s="55"/>
      <c r="DH325" s="55"/>
      <c r="DJ325" s="237"/>
      <c r="DS325" s="46"/>
    </row>
    <row r="326" spans="6:123">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4"/>
      <c r="DE326" s="55"/>
      <c r="DF326" s="55"/>
      <c r="DG326" s="55"/>
      <c r="DH326" s="55"/>
      <c r="DJ326" s="237"/>
      <c r="DS326" s="46"/>
    </row>
    <row r="327" spans="6:123">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4"/>
      <c r="DE327" s="55"/>
      <c r="DF327" s="55"/>
      <c r="DG327" s="55"/>
      <c r="DH327" s="55"/>
      <c r="DJ327" s="237"/>
      <c r="DS327" s="46"/>
    </row>
    <row r="328" spans="6:123">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4"/>
      <c r="DE328" s="55"/>
      <c r="DF328" s="55"/>
      <c r="DG328" s="55"/>
      <c r="DH328" s="55"/>
      <c r="DJ328" s="237"/>
      <c r="DS328" s="46"/>
    </row>
    <row r="329" spans="6:123">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4"/>
      <c r="DE329" s="55"/>
      <c r="DF329" s="55"/>
      <c r="DG329" s="55"/>
      <c r="DH329" s="55"/>
      <c r="DJ329" s="237"/>
      <c r="DS329" s="46"/>
    </row>
    <row r="330" spans="6:123">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4"/>
      <c r="DE330" s="55"/>
      <c r="DF330" s="55"/>
      <c r="DG330" s="55"/>
      <c r="DH330" s="55"/>
      <c r="DJ330" s="237"/>
      <c r="DS330" s="46"/>
    </row>
    <row r="331" spans="6:123">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4"/>
      <c r="DE331" s="55"/>
      <c r="DF331" s="55"/>
      <c r="DG331" s="55"/>
      <c r="DH331" s="55"/>
      <c r="DJ331" s="237"/>
      <c r="DS331" s="46"/>
    </row>
    <row r="332" spans="6:123">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4"/>
      <c r="DE332" s="55"/>
      <c r="DF332" s="55"/>
      <c r="DG332" s="55"/>
      <c r="DH332" s="55"/>
      <c r="DJ332" s="237"/>
      <c r="DS332" s="46"/>
    </row>
    <row r="333" spans="6:123">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4"/>
      <c r="DE333" s="55"/>
      <c r="DF333" s="55"/>
      <c r="DG333" s="55"/>
      <c r="DH333" s="55"/>
      <c r="DJ333" s="237"/>
      <c r="DS333" s="46"/>
    </row>
    <row r="334" spans="6:123">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4"/>
      <c r="DE334" s="55"/>
      <c r="DF334" s="55"/>
      <c r="DG334" s="55"/>
      <c r="DH334" s="55"/>
      <c r="DJ334" s="237"/>
      <c r="DS334" s="46"/>
    </row>
    <row r="335" spans="6:123">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2"/>
      <c r="DE335" s="55"/>
      <c r="DF335" s="55"/>
      <c r="DG335" s="55"/>
      <c r="DH335" s="55"/>
      <c r="DJ335" s="237"/>
      <c r="DS335" s="46"/>
    </row>
    <row r="336" spans="6:123">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2"/>
      <c r="DE336" s="55"/>
      <c r="DF336" s="55"/>
      <c r="DG336" s="55"/>
      <c r="DH336" s="55"/>
      <c r="DJ336" s="237"/>
      <c r="DS336" s="46"/>
    </row>
    <row r="337" spans="6:123">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2"/>
      <c r="DE337" s="55"/>
      <c r="DF337" s="55"/>
      <c r="DG337" s="55"/>
      <c r="DH337" s="55"/>
      <c r="DJ337" s="237"/>
      <c r="DS337" s="46"/>
    </row>
    <row r="338" spans="6:123">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2"/>
      <c r="DE338" s="55"/>
      <c r="DF338" s="55"/>
      <c r="DG338" s="55"/>
      <c r="DH338" s="55"/>
      <c r="DJ338" s="237"/>
      <c r="DS338" s="46"/>
    </row>
    <row r="339" spans="6:123">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2"/>
      <c r="DE339" s="55"/>
      <c r="DF339" s="55"/>
      <c r="DG339" s="55"/>
      <c r="DH339" s="55"/>
      <c r="DJ339" s="237"/>
      <c r="DS339" s="46"/>
    </row>
    <row r="340" spans="6:123">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2"/>
      <c r="DE340" s="55"/>
      <c r="DF340" s="55"/>
      <c r="DG340" s="55"/>
      <c r="DH340" s="55"/>
      <c r="DJ340" s="237"/>
      <c r="DS340" s="46"/>
    </row>
    <row r="341" spans="6:123">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2"/>
      <c r="DE341" s="55"/>
      <c r="DF341" s="55"/>
      <c r="DG341" s="55"/>
      <c r="DH341" s="55"/>
      <c r="DJ341" s="237"/>
      <c r="DS341" s="46"/>
    </row>
    <row r="342" spans="6:123">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2"/>
      <c r="DE342" s="55"/>
      <c r="DF342" s="55"/>
      <c r="DG342" s="55"/>
      <c r="DH342" s="55"/>
      <c r="DJ342" s="237"/>
      <c r="DS342" s="46"/>
    </row>
    <row r="343" spans="6:123">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2"/>
      <c r="DE343" s="55"/>
      <c r="DF343" s="55"/>
      <c r="DG343" s="55"/>
      <c r="DH343" s="55"/>
      <c r="DJ343" s="237"/>
      <c r="DS343" s="46"/>
    </row>
    <row r="344" spans="6:123">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2"/>
      <c r="DE344" s="55"/>
      <c r="DF344" s="55"/>
      <c r="DG344" s="55"/>
      <c r="DH344" s="55"/>
      <c r="DJ344" s="237"/>
      <c r="DS344" s="46"/>
    </row>
    <row r="345" spans="6:123">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2"/>
      <c r="DE345" s="55"/>
      <c r="DF345" s="55"/>
      <c r="DG345" s="55"/>
      <c r="DH345" s="55"/>
      <c r="DJ345" s="237"/>
      <c r="DS345" s="46"/>
    </row>
    <row r="346" spans="6:123">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2"/>
      <c r="DE346" s="55"/>
      <c r="DF346" s="55"/>
      <c r="DG346" s="55"/>
      <c r="DH346" s="55"/>
      <c r="DJ346" s="237"/>
      <c r="DS346" s="46"/>
    </row>
    <row r="347" spans="6:123">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2"/>
      <c r="DE347" s="55"/>
      <c r="DF347" s="55"/>
      <c r="DG347" s="55"/>
      <c r="DH347" s="55"/>
      <c r="DJ347" s="237"/>
      <c r="DS347" s="46"/>
    </row>
    <row r="348" spans="6:123">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2"/>
      <c r="DE348" s="55"/>
      <c r="DF348" s="55"/>
      <c r="DG348" s="55"/>
      <c r="DH348" s="55"/>
      <c r="DJ348" s="237"/>
      <c r="DS348" s="46"/>
    </row>
    <row r="349" spans="6:123">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2"/>
      <c r="DE349" s="55"/>
      <c r="DF349" s="55"/>
      <c r="DG349" s="55"/>
      <c r="DH349" s="55"/>
      <c r="DJ349" s="237"/>
      <c r="DS349" s="46"/>
    </row>
    <row r="350" spans="6:123">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2"/>
      <c r="DE350" s="55"/>
      <c r="DF350" s="55"/>
      <c r="DG350" s="55"/>
      <c r="DH350" s="55"/>
      <c r="DJ350" s="237"/>
      <c r="DS350" s="46"/>
    </row>
    <row r="351" spans="6:123">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2"/>
      <c r="DE351" s="55"/>
      <c r="DF351" s="55"/>
      <c r="DG351" s="55"/>
      <c r="DH351" s="55"/>
      <c r="DJ351" s="237"/>
      <c r="DS351" s="46"/>
    </row>
    <row r="352" spans="6:123">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2"/>
      <c r="DE352" s="55"/>
      <c r="DF352" s="55"/>
      <c r="DG352" s="55"/>
      <c r="DH352" s="55"/>
      <c r="DJ352" s="237"/>
      <c r="DS352" s="46"/>
    </row>
    <row r="353" spans="6:123">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2"/>
      <c r="DE353" s="55"/>
      <c r="DF353" s="55"/>
      <c r="DG353" s="55"/>
      <c r="DH353" s="55"/>
      <c r="DJ353" s="237"/>
      <c r="DS353" s="46"/>
    </row>
    <row r="354" spans="6:123">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2"/>
      <c r="DE354" s="55"/>
      <c r="DF354" s="55"/>
      <c r="DG354" s="55"/>
      <c r="DH354" s="55"/>
      <c r="DJ354" s="237"/>
      <c r="DS354" s="46"/>
    </row>
    <row r="355" spans="6:123">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2"/>
      <c r="DE355" s="55"/>
      <c r="DF355" s="55"/>
      <c r="DG355" s="55"/>
      <c r="DH355" s="55"/>
      <c r="DJ355" s="237"/>
      <c r="DS355" s="46"/>
    </row>
    <row r="356" spans="6:123">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2"/>
      <c r="DE356" s="55"/>
      <c r="DF356" s="55"/>
      <c r="DG356" s="55"/>
      <c r="DH356" s="55"/>
      <c r="DJ356" s="237"/>
      <c r="DS356" s="46"/>
    </row>
    <row r="357" spans="6:123">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2"/>
      <c r="DE357" s="55"/>
      <c r="DF357" s="55"/>
      <c r="DG357" s="55"/>
      <c r="DH357" s="55"/>
      <c r="DJ357" s="237"/>
      <c r="DS357" s="46"/>
    </row>
    <row r="358" spans="6:123">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2"/>
      <c r="DE358" s="55"/>
      <c r="DF358" s="55"/>
      <c r="DG358" s="55"/>
      <c r="DH358" s="55"/>
      <c r="DJ358" s="237"/>
      <c r="DS358" s="46"/>
    </row>
    <row r="359" spans="6:123">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2"/>
      <c r="DE359" s="55"/>
      <c r="DF359" s="55"/>
      <c r="DG359" s="55"/>
      <c r="DH359" s="55"/>
      <c r="DJ359" s="237"/>
      <c r="DS359" s="46"/>
    </row>
    <row r="360" spans="6:123">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2"/>
      <c r="DE360" s="55"/>
      <c r="DF360" s="55"/>
      <c r="DG360" s="55"/>
      <c r="DH360" s="55"/>
      <c r="DJ360" s="237"/>
      <c r="DS360" s="46"/>
    </row>
    <row r="361" spans="6:123">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2"/>
      <c r="DE361" s="55"/>
      <c r="DF361" s="55"/>
      <c r="DG361" s="55"/>
      <c r="DH361" s="55"/>
      <c r="DJ361" s="237"/>
      <c r="DS361" s="46"/>
    </row>
    <row r="362" spans="6:123">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2"/>
      <c r="DE362" s="55"/>
      <c r="DF362" s="55"/>
      <c r="DG362" s="55"/>
      <c r="DH362" s="55"/>
      <c r="DJ362" s="237"/>
      <c r="DS362" s="46"/>
    </row>
    <row r="363" spans="6:123">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2"/>
      <c r="DE363" s="55"/>
      <c r="DF363" s="55"/>
      <c r="DG363" s="55"/>
      <c r="DH363" s="55"/>
      <c r="DJ363" s="237"/>
      <c r="DS363" s="46"/>
    </row>
    <row r="364" spans="6:123">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2"/>
      <c r="DE364" s="55"/>
      <c r="DF364" s="55"/>
      <c r="DG364" s="55"/>
      <c r="DH364" s="55"/>
      <c r="DJ364" s="237"/>
      <c r="DS364" s="46"/>
    </row>
    <row r="365" spans="6:123">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2"/>
      <c r="DE365" s="55"/>
      <c r="DF365" s="55"/>
      <c r="DG365" s="55"/>
      <c r="DH365" s="55"/>
      <c r="DJ365" s="237"/>
      <c r="DS365" s="46"/>
    </row>
    <row r="366" spans="6:123">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2"/>
      <c r="DE366" s="55"/>
      <c r="DF366" s="55"/>
      <c r="DG366" s="55"/>
      <c r="DH366" s="55"/>
      <c r="DJ366" s="237"/>
      <c r="DS366" s="46"/>
    </row>
    <row r="367" spans="6:123">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2"/>
      <c r="DE367" s="55"/>
      <c r="DF367" s="55"/>
      <c r="DG367" s="55"/>
      <c r="DH367" s="55"/>
      <c r="DJ367" s="237"/>
      <c r="DS367" s="46"/>
    </row>
    <row r="368" spans="6:123">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2"/>
      <c r="DE368" s="55"/>
      <c r="DF368" s="55"/>
      <c r="DG368" s="55"/>
      <c r="DH368" s="55"/>
      <c r="DJ368" s="237"/>
      <c r="DS368" s="46"/>
    </row>
    <row r="369" spans="6:123">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2"/>
      <c r="DE369" s="55"/>
      <c r="DF369" s="55"/>
      <c r="DG369" s="55"/>
      <c r="DH369" s="55"/>
      <c r="DJ369" s="237"/>
      <c r="DS369" s="46"/>
    </row>
    <row r="370" spans="6:123">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2"/>
      <c r="DE370" s="55"/>
      <c r="DF370" s="55"/>
      <c r="DG370" s="55"/>
      <c r="DH370" s="55"/>
      <c r="DJ370" s="237"/>
      <c r="DS370" s="46"/>
    </row>
    <row r="371" spans="6:123">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2"/>
      <c r="DE371" s="55"/>
      <c r="DF371" s="55"/>
      <c r="DG371" s="55"/>
      <c r="DH371" s="55"/>
      <c r="DJ371" s="237"/>
      <c r="DS371" s="46"/>
    </row>
    <row r="372" spans="6:123">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2"/>
      <c r="DE372" s="55"/>
      <c r="DF372" s="55"/>
      <c r="DG372" s="55"/>
      <c r="DH372" s="55"/>
      <c r="DJ372" s="237"/>
      <c r="DS372" s="46"/>
    </row>
    <row r="373" spans="6:123">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2"/>
      <c r="DE373" s="55"/>
      <c r="DF373" s="55"/>
      <c r="DG373" s="55"/>
      <c r="DH373" s="55"/>
      <c r="DJ373" s="237"/>
      <c r="DS373" s="46"/>
    </row>
    <row r="374" spans="6:123">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2"/>
      <c r="DE374" s="55"/>
      <c r="DF374" s="55"/>
      <c r="DG374" s="55"/>
      <c r="DH374" s="55"/>
      <c r="DJ374" s="237"/>
      <c r="DS374" s="46"/>
    </row>
    <row r="375" spans="6:123">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2"/>
      <c r="DE375" s="55"/>
      <c r="DF375" s="55"/>
      <c r="DG375" s="55"/>
      <c r="DH375" s="55"/>
      <c r="DJ375" s="237"/>
      <c r="DS375" s="46"/>
    </row>
    <row r="376" spans="6:123">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2"/>
      <c r="DE376" s="55"/>
      <c r="DF376" s="55"/>
      <c r="DG376" s="55"/>
      <c r="DH376" s="55"/>
      <c r="DJ376" s="237"/>
      <c r="DS376" s="46"/>
    </row>
    <row r="377" spans="6:123">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2"/>
      <c r="DE377" s="55"/>
      <c r="DF377" s="55"/>
      <c r="DG377" s="55"/>
      <c r="DH377" s="55"/>
      <c r="DJ377" s="237"/>
      <c r="DS377" s="46"/>
    </row>
    <row r="378" spans="6:123">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2"/>
      <c r="DE378" s="55"/>
      <c r="DF378" s="55"/>
      <c r="DG378" s="55"/>
      <c r="DH378" s="55"/>
      <c r="DJ378" s="237"/>
      <c r="DS378" s="46"/>
    </row>
    <row r="379" spans="6:123">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2"/>
      <c r="DE379" s="55"/>
      <c r="DF379" s="55"/>
      <c r="DG379" s="55"/>
      <c r="DH379" s="55"/>
      <c r="DJ379" s="237"/>
      <c r="DS379" s="46"/>
    </row>
    <row r="380" spans="6:123">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2"/>
      <c r="DE380" s="55"/>
      <c r="DF380" s="55"/>
      <c r="DG380" s="55"/>
      <c r="DH380" s="55"/>
      <c r="DJ380" s="237"/>
      <c r="DS380" s="46"/>
    </row>
    <row r="381" spans="6:123">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2"/>
      <c r="DE381" s="55"/>
      <c r="DF381" s="55"/>
      <c r="DG381" s="55"/>
      <c r="DH381" s="55"/>
      <c r="DJ381" s="237"/>
      <c r="DS381" s="46"/>
    </row>
    <row r="382" spans="6:123">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2"/>
      <c r="DE382" s="55"/>
      <c r="DF382" s="55"/>
      <c r="DG382" s="55"/>
      <c r="DH382" s="55"/>
      <c r="DJ382" s="237"/>
      <c r="DS382" s="46"/>
    </row>
    <row r="383" spans="6:123">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2"/>
      <c r="DE383" s="55"/>
      <c r="DF383" s="55"/>
      <c r="DG383" s="55"/>
      <c r="DH383" s="55"/>
      <c r="DJ383" s="237"/>
      <c r="DS383" s="46"/>
    </row>
    <row r="384" spans="6:123">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2"/>
      <c r="DE384" s="55"/>
      <c r="DF384" s="55"/>
      <c r="DG384" s="55"/>
      <c r="DH384" s="55"/>
      <c r="DJ384" s="237"/>
      <c r="DS384" s="46"/>
    </row>
    <row r="385" spans="6:123">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2"/>
      <c r="DE385" s="55"/>
      <c r="DF385" s="55"/>
      <c r="DG385" s="55"/>
      <c r="DH385" s="55"/>
      <c r="DJ385" s="237"/>
      <c r="DS385" s="46"/>
    </row>
    <row r="386" spans="6:123">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2"/>
      <c r="DE386" s="55"/>
      <c r="DF386" s="55"/>
      <c r="DG386" s="55"/>
      <c r="DH386" s="55"/>
      <c r="DJ386" s="237"/>
      <c r="DS386" s="46"/>
    </row>
    <row r="387" spans="6:123">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2"/>
      <c r="DE387" s="55"/>
      <c r="DF387" s="55"/>
      <c r="DG387" s="55"/>
      <c r="DH387" s="55"/>
      <c r="DJ387" s="237"/>
      <c r="DS387" s="46"/>
    </row>
    <row r="388" spans="6:123">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2"/>
      <c r="DE388" s="55"/>
      <c r="DF388" s="55"/>
      <c r="DG388" s="55"/>
      <c r="DH388" s="55"/>
      <c r="DJ388" s="237"/>
      <c r="DS388" s="46"/>
    </row>
    <row r="389" spans="6:123">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2"/>
      <c r="DE389" s="55"/>
      <c r="DF389" s="55"/>
      <c r="DG389" s="55"/>
      <c r="DH389" s="55"/>
      <c r="DJ389" s="237"/>
      <c r="DS389" s="46"/>
    </row>
    <row r="390" spans="6:123">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2"/>
      <c r="DE390" s="55"/>
      <c r="DF390" s="55"/>
      <c r="DG390" s="55"/>
      <c r="DH390" s="55"/>
      <c r="DJ390" s="237"/>
      <c r="DS390" s="46"/>
    </row>
    <row r="391" spans="6:123">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2"/>
      <c r="DE391" s="55"/>
      <c r="DF391" s="55"/>
      <c r="DG391" s="55"/>
      <c r="DH391" s="55"/>
      <c r="DJ391" s="237"/>
      <c r="DS391" s="46"/>
    </row>
    <row r="392" spans="6:123">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2"/>
      <c r="DE392" s="55"/>
      <c r="DF392" s="55"/>
      <c r="DG392" s="55"/>
      <c r="DH392" s="55"/>
      <c r="DJ392" s="237"/>
      <c r="DS392" s="46"/>
    </row>
    <row r="393" spans="6:123">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2"/>
      <c r="DE393" s="55"/>
      <c r="DF393" s="55"/>
      <c r="DG393" s="55"/>
      <c r="DH393" s="55"/>
      <c r="DJ393" s="237"/>
      <c r="DS393" s="46"/>
    </row>
    <row r="394" spans="6:123">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2"/>
      <c r="DE394" s="55"/>
      <c r="DF394" s="55"/>
      <c r="DG394" s="55"/>
      <c r="DH394" s="55"/>
      <c r="DJ394" s="237"/>
      <c r="DS394" s="46"/>
    </row>
    <row r="395" spans="6:123">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2"/>
      <c r="DE395" s="55"/>
      <c r="DF395" s="55"/>
      <c r="DG395" s="55"/>
      <c r="DH395" s="55"/>
      <c r="DJ395" s="237"/>
      <c r="DS395" s="46"/>
    </row>
    <row r="396" spans="6:123">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2"/>
      <c r="DE396" s="55"/>
      <c r="DF396" s="55"/>
      <c r="DG396" s="55"/>
      <c r="DH396" s="55"/>
      <c r="DJ396" s="237"/>
      <c r="DS396" s="46"/>
    </row>
    <row r="397" spans="6:123">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2"/>
      <c r="DE397" s="55"/>
      <c r="DF397" s="55"/>
      <c r="DG397" s="55"/>
      <c r="DH397" s="55"/>
      <c r="DJ397" s="237"/>
      <c r="DS397" s="46"/>
    </row>
    <row r="398" spans="6:123">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2"/>
      <c r="DE398" s="55"/>
      <c r="DF398" s="55"/>
      <c r="DG398" s="55"/>
      <c r="DH398" s="55"/>
      <c r="DJ398" s="237"/>
      <c r="DS398" s="46"/>
    </row>
    <row r="399" spans="6:123">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2"/>
      <c r="DE399" s="55"/>
      <c r="DF399" s="55"/>
      <c r="DG399" s="55"/>
      <c r="DH399" s="55"/>
      <c r="DJ399" s="237"/>
      <c r="DS399" s="46"/>
    </row>
    <row r="400" spans="6:123">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2"/>
      <c r="DE400" s="55"/>
      <c r="DF400" s="55"/>
      <c r="DG400" s="55"/>
      <c r="DH400" s="55"/>
      <c r="DJ400" s="237"/>
      <c r="DS400" s="46"/>
    </row>
    <row r="401" spans="6:123">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2"/>
      <c r="DE401" s="55"/>
      <c r="DF401" s="55"/>
      <c r="DG401" s="55"/>
      <c r="DH401" s="55"/>
      <c r="DJ401" s="237"/>
      <c r="DS401" s="46"/>
    </row>
    <row r="402" spans="6:123">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2"/>
      <c r="DE402" s="55"/>
      <c r="DF402" s="55"/>
      <c r="DG402" s="55"/>
      <c r="DH402" s="55"/>
      <c r="DJ402" s="237"/>
      <c r="DS402" s="46"/>
    </row>
    <row r="403" spans="6:123">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2"/>
      <c r="DE403" s="55"/>
      <c r="DF403" s="55"/>
      <c r="DG403" s="55"/>
      <c r="DH403" s="55"/>
      <c r="DJ403" s="237"/>
      <c r="DS403" s="46"/>
    </row>
    <row r="404" spans="6:123">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2"/>
      <c r="DE404" s="55"/>
      <c r="DF404" s="55"/>
      <c r="DG404" s="55"/>
      <c r="DH404" s="55"/>
      <c r="DJ404" s="237"/>
      <c r="DS404" s="46"/>
    </row>
    <row r="405" spans="6:123">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2"/>
      <c r="DE405" s="55"/>
      <c r="DF405" s="55"/>
      <c r="DG405" s="55"/>
      <c r="DH405" s="55"/>
      <c r="DJ405" s="237"/>
      <c r="DS405" s="46"/>
    </row>
    <row r="406" spans="6:123">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2"/>
      <c r="DE406" s="55"/>
      <c r="DF406" s="55"/>
      <c r="DG406" s="55"/>
      <c r="DH406" s="55"/>
      <c r="DJ406" s="237"/>
      <c r="DS406" s="46"/>
    </row>
    <row r="407" spans="6:123">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2"/>
      <c r="DE407" s="55"/>
      <c r="DF407" s="55"/>
      <c r="DG407" s="55"/>
      <c r="DH407" s="55"/>
      <c r="DJ407" s="237"/>
      <c r="DS407" s="46"/>
    </row>
    <row r="408" spans="6:123">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2"/>
      <c r="DE408" s="55"/>
      <c r="DF408" s="55"/>
      <c r="DG408" s="55"/>
      <c r="DH408" s="55"/>
      <c r="DJ408" s="237"/>
      <c r="DS408" s="46"/>
    </row>
    <row r="409" spans="6:123">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2"/>
      <c r="DE409" s="55"/>
      <c r="DF409" s="55"/>
      <c r="DG409" s="55"/>
      <c r="DH409" s="55"/>
      <c r="DJ409" s="237"/>
      <c r="DS409" s="46"/>
    </row>
    <row r="410" spans="6:123">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2"/>
      <c r="DE410" s="55"/>
      <c r="DF410" s="55"/>
      <c r="DG410" s="55"/>
      <c r="DH410" s="55"/>
      <c r="DJ410" s="237"/>
      <c r="DS410" s="46"/>
    </row>
    <row r="411" spans="6:123">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2"/>
      <c r="DE411" s="55"/>
      <c r="DF411" s="55"/>
      <c r="DG411" s="55"/>
      <c r="DH411" s="55"/>
      <c r="DJ411" s="237"/>
      <c r="DS411" s="46"/>
    </row>
    <row r="412" spans="6:123">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2"/>
      <c r="DE412" s="55"/>
      <c r="DF412" s="55"/>
      <c r="DG412" s="55"/>
      <c r="DH412" s="55"/>
      <c r="DJ412" s="237"/>
      <c r="DS412" s="46"/>
    </row>
    <row r="413" spans="6:123">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2"/>
      <c r="DE413" s="55"/>
      <c r="DF413" s="55"/>
      <c r="DG413" s="55"/>
      <c r="DH413" s="55"/>
      <c r="DJ413" s="237"/>
      <c r="DS413" s="46"/>
    </row>
    <row r="414" spans="6:123">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2"/>
      <c r="DE414" s="55"/>
      <c r="DF414" s="55"/>
      <c r="DG414" s="55"/>
      <c r="DH414" s="55"/>
      <c r="DJ414" s="237"/>
      <c r="DS414" s="46"/>
    </row>
    <row r="415" spans="6:123">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2"/>
      <c r="DE415" s="55"/>
      <c r="DF415" s="55"/>
      <c r="DG415" s="55"/>
      <c r="DH415" s="55"/>
      <c r="DJ415" s="237"/>
      <c r="DS415" s="46"/>
    </row>
    <row r="416" spans="6:123">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2"/>
      <c r="DE416" s="55"/>
      <c r="DF416" s="55"/>
      <c r="DG416" s="55"/>
      <c r="DH416" s="55"/>
      <c r="DJ416" s="237"/>
      <c r="DS416" s="46"/>
    </row>
    <row r="417" spans="6:123">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2"/>
      <c r="DE417" s="55"/>
      <c r="DF417" s="55"/>
      <c r="DG417" s="55"/>
      <c r="DH417" s="55"/>
      <c r="DJ417" s="237"/>
      <c r="DS417" s="46"/>
    </row>
    <row r="418" spans="6:123">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2"/>
      <c r="DE418" s="55"/>
      <c r="DF418" s="55"/>
      <c r="DG418" s="55"/>
      <c r="DH418" s="55"/>
      <c r="DJ418" s="237"/>
      <c r="DS418" s="46"/>
    </row>
    <row r="419" spans="6:123">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2"/>
      <c r="DE419" s="55"/>
      <c r="DF419" s="55"/>
      <c r="DG419" s="55"/>
      <c r="DH419" s="55"/>
      <c r="DJ419" s="237"/>
      <c r="DS419" s="46"/>
    </row>
    <row r="420" spans="6:123">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3"/>
      <c r="AL420" s="83"/>
      <c r="AM420" s="83"/>
      <c r="AN420" s="81"/>
      <c r="AO420" s="83"/>
      <c r="AP420" s="83"/>
      <c r="AQ420" s="83"/>
      <c r="AR420" s="81"/>
      <c r="AS420" s="83"/>
      <c r="AT420" s="83"/>
      <c r="AU420" s="83"/>
      <c r="AV420" s="81"/>
      <c r="AW420" s="83"/>
      <c r="AX420" s="83"/>
      <c r="AY420" s="81"/>
      <c r="AZ420" s="81"/>
      <c r="BA420" s="81"/>
      <c r="BB420" s="81"/>
      <c r="BC420" s="81"/>
      <c r="BD420" s="81"/>
      <c r="BE420" s="81"/>
      <c r="BF420" s="81"/>
      <c r="BG420" s="82"/>
      <c r="DE420" s="55"/>
      <c r="DF420" s="55"/>
      <c r="DG420" s="55"/>
      <c r="DH420" s="55"/>
      <c r="DJ420" s="237"/>
      <c r="DS420" s="46"/>
    </row>
    <row r="421" spans="6:123">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3"/>
      <c r="AL421" s="83"/>
      <c r="AM421" s="83"/>
      <c r="AN421" s="81"/>
      <c r="AO421" s="83"/>
      <c r="AP421" s="83"/>
      <c r="AQ421" s="83"/>
      <c r="AR421" s="81"/>
      <c r="AS421" s="83"/>
      <c r="AT421" s="83"/>
      <c r="AU421" s="83"/>
      <c r="AV421" s="81"/>
      <c r="AW421" s="83"/>
      <c r="AX421" s="83"/>
      <c r="AY421" s="81"/>
      <c r="AZ421" s="81"/>
      <c r="BA421" s="81"/>
      <c r="BB421" s="81"/>
      <c r="BC421" s="81"/>
      <c r="BD421" s="81"/>
      <c r="BE421" s="81"/>
      <c r="BF421" s="81"/>
      <c r="BG421" s="82"/>
      <c r="DE421" s="55"/>
      <c r="DF421" s="55"/>
      <c r="DG421" s="55"/>
      <c r="DH421" s="55"/>
      <c r="DJ421" s="237"/>
      <c r="DS421" s="46"/>
    </row>
    <row r="422" spans="6:123">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3"/>
      <c r="AL422" s="84"/>
      <c r="AM422" s="83"/>
      <c r="AN422" s="81"/>
      <c r="AO422" s="83"/>
      <c r="AP422" s="83"/>
      <c r="AQ422" s="83"/>
      <c r="AR422" s="81"/>
      <c r="AS422" s="83"/>
      <c r="AT422" s="83"/>
      <c r="AU422" s="83"/>
      <c r="AV422" s="81"/>
      <c r="AW422" s="83"/>
      <c r="AX422" s="83"/>
      <c r="AY422" s="81"/>
      <c r="AZ422" s="81"/>
      <c r="BA422" s="81"/>
      <c r="BB422" s="81"/>
      <c r="BC422" s="81"/>
      <c r="BD422" s="81"/>
      <c r="BE422" s="81"/>
      <c r="BF422" s="81"/>
      <c r="BG422" s="82"/>
      <c r="DE422" s="55"/>
      <c r="DF422" s="55"/>
      <c r="DG422" s="55"/>
      <c r="DH422" s="55"/>
      <c r="DJ422" s="237"/>
      <c r="DS422" s="46"/>
    </row>
    <row r="423" spans="6:123">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3"/>
      <c r="AL423" s="83"/>
      <c r="AM423" s="83"/>
      <c r="AN423" s="81"/>
      <c r="AO423" s="84"/>
      <c r="AP423" s="83"/>
      <c r="AQ423" s="83"/>
      <c r="AR423" s="81"/>
      <c r="AS423" s="83"/>
      <c r="AT423" s="83"/>
      <c r="AU423" s="84"/>
      <c r="AV423" s="81"/>
      <c r="AW423" s="83"/>
      <c r="AX423" s="83"/>
      <c r="AY423" s="81"/>
      <c r="AZ423" s="81"/>
      <c r="BA423" s="81"/>
      <c r="BB423" s="81"/>
      <c r="BC423" s="81"/>
      <c r="BD423" s="81"/>
      <c r="BE423" s="81"/>
      <c r="BF423" s="81"/>
      <c r="BG423" s="82"/>
      <c r="DE423" s="55"/>
      <c r="DF423" s="55"/>
      <c r="DG423" s="55"/>
      <c r="DH423" s="55"/>
      <c r="DJ423" s="237"/>
      <c r="DS423" s="46"/>
    </row>
    <row r="424" spans="6:123">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3"/>
      <c r="AK424" s="83"/>
      <c r="AL424" s="83"/>
      <c r="AM424" s="83"/>
      <c r="AN424" s="83"/>
      <c r="AO424" s="83"/>
      <c r="AP424" s="83"/>
      <c r="AQ424" s="83"/>
      <c r="AR424" s="83"/>
      <c r="AS424" s="83"/>
      <c r="AT424" s="83"/>
      <c r="AU424" s="83"/>
      <c r="AV424" s="83"/>
      <c r="AW424" s="83"/>
      <c r="AX424" s="83"/>
      <c r="AY424" s="81"/>
      <c r="AZ424" s="81"/>
      <c r="BA424" s="81"/>
      <c r="BB424" s="81"/>
      <c r="BC424" s="81"/>
      <c r="BD424" s="81"/>
      <c r="BE424" s="81"/>
      <c r="BF424" s="81"/>
      <c r="BG424" s="82"/>
      <c r="DE424" s="55"/>
      <c r="DF424" s="55"/>
      <c r="DG424" s="55"/>
      <c r="DH424" s="55"/>
      <c r="DJ424" s="237"/>
      <c r="DS424" s="46"/>
    </row>
    <row r="425" spans="6:123">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2"/>
      <c r="DE425" s="55"/>
      <c r="DF425" s="55"/>
      <c r="DG425" s="55"/>
      <c r="DH425" s="55"/>
      <c r="DJ425" s="237"/>
      <c r="DS425" s="46"/>
    </row>
    <row r="426" spans="6:123">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2"/>
      <c r="DE426" s="55"/>
      <c r="DF426" s="55"/>
      <c r="DG426" s="55"/>
      <c r="DH426" s="55"/>
      <c r="DJ426" s="237"/>
      <c r="DS426" s="46"/>
    </row>
    <row r="427" spans="6:123">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2"/>
      <c r="DE427" s="55"/>
      <c r="DF427" s="55"/>
      <c r="DG427" s="55"/>
      <c r="DH427" s="55"/>
      <c r="DJ427" s="237"/>
      <c r="DS427" s="46"/>
    </row>
    <row r="428" spans="6:123">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2"/>
      <c r="DE428" s="55"/>
      <c r="DF428" s="55"/>
      <c r="DG428" s="55"/>
      <c r="DH428" s="55"/>
      <c r="DJ428" s="237"/>
      <c r="DS428" s="46"/>
    </row>
    <row r="429" spans="6:123">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2"/>
      <c r="DE429" s="55"/>
      <c r="DF429" s="55"/>
      <c r="DG429" s="55"/>
      <c r="DH429" s="55"/>
      <c r="DJ429" s="237"/>
      <c r="DS429" s="46"/>
    </row>
    <row r="430" spans="6:123">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2"/>
      <c r="DE430" s="55"/>
      <c r="DF430" s="55"/>
      <c r="DG430" s="55"/>
      <c r="DH430" s="55"/>
      <c r="DJ430" s="237"/>
      <c r="DS430" s="46"/>
    </row>
    <row r="431" spans="6:123">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2"/>
      <c r="DE431" s="55"/>
      <c r="DF431" s="55"/>
      <c r="DG431" s="55"/>
      <c r="DH431" s="55"/>
      <c r="DJ431" s="237"/>
      <c r="DS431" s="46"/>
    </row>
    <row r="432" spans="6:123">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2"/>
      <c r="DE432" s="55"/>
      <c r="DF432" s="55"/>
      <c r="DG432" s="55"/>
      <c r="DH432" s="55"/>
      <c r="DJ432" s="237"/>
      <c r="DS432" s="46"/>
    </row>
    <row r="433" spans="6:123">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2"/>
      <c r="DE433" s="55"/>
      <c r="DF433" s="55"/>
      <c r="DG433" s="55"/>
      <c r="DH433" s="55"/>
      <c r="DJ433" s="237"/>
      <c r="DS433" s="46"/>
    </row>
    <row r="434" spans="6:123">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2"/>
      <c r="DE434" s="55"/>
      <c r="DF434" s="55"/>
      <c r="DG434" s="55"/>
      <c r="DH434" s="55"/>
      <c r="DJ434" s="237"/>
      <c r="DS434" s="46"/>
    </row>
    <row r="435" spans="6:123">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2"/>
      <c r="DE435" s="55"/>
      <c r="DF435" s="55"/>
      <c r="DG435" s="55"/>
      <c r="DH435" s="55"/>
      <c r="DJ435" s="237"/>
      <c r="DS435" s="46"/>
    </row>
    <row r="436" spans="6:123">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2"/>
      <c r="DE436" s="55"/>
      <c r="DF436" s="55"/>
      <c r="DG436" s="55"/>
      <c r="DH436" s="55"/>
      <c r="DJ436" s="237"/>
      <c r="DS436" s="46"/>
    </row>
    <row r="437" spans="6:123">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2"/>
      <c r="DE437" s="55"/>
      <c r="DF437" s="55"/>
      <c r="DG437" s="55"/>
      <c r="DH437" s="55"/>
      <c r="DJ437" s="237"/>
      <c r="DS437" s="46"/>
    </row>
    <row r="438" spans="6:123">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2"/>
      <c r="DE438" s="55"/>
      <c r="DF438" s="55"/>
      <c r="DG438" s="55"/>
      <c r="DH438" s="55"/>
      <c r="DJ438" s="237"/>
      <c r="DS438" s="46"/>
    </row>
    <row r="439" spans="6:123">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2"/>
      <c r="DE439" s="55"/>
      <c r="DF439" s="55"/>
      <c r="DG439" s="55"/>
      <c r="DH439" s="55"/>
      <c r="DJ439" s="237"/>
      <c r="DS439" s="46"/>
    </row>
    <row r="440" spans="6:123">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2"/>
      <c r="DE440" s="55"/>
      <c r="DF440" s="55"/>
      <c r="DG440" s="55"/>
      <c r="DH440" s="55"/>
      <c r="DJ440" s="237"/>
      <c r="DS440" s="46"/>
    </row>
    <row r="441" spans="6:123">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2"/>
      <c r="DE441" s="55"/>
      <c r="DF441" s="55"/>
      <c r="DG441" s="55"/>
      <c r="DH441" s="55"/>
      <c r="DJ441" s="237"/>
      <c r="DS441" s="46"/>
    </row>
    <row r="442" spans="6:123">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2"/>
      <c r="DE442" s="55"/>
      <c r="DF442" s="55"/>
      <c r="DG442" s="55"/>
      <c r="DH442" s="55"/>
      <c r="DJ442" s="237"/>
      <c r="DS442" s="46"/>
    </row>
    <row r="443" spans="6:123">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2"/>
      <c r="DE443" s="55"/>
      <c r="DF443" s="55"/>
      <c r="DG443" s="55"/>
      <c r="DH443" s="55"/>
      <c r="DJ443" s="237"/>
      <c r="DS443" s="46"/>
    </row>
    <row r="444" spans="6:123">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2"/>
      <c r="DE444" s="55"/>
      <c r="DF444" s="55"/>
      <c r="DG444" s="55"/>
      <c r="DH444" s="55"/>
      <c r="DJ444" s="237"/>
      <c r="DS444" s="46"/>
    </row>
    <row r="445" spans="6:123">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2"/>
      <c r="DE445" s="55"/>
      <c r="DF445" s="55"/>
      <c r="DG445" s="55"/>
      <c r="DH445" s="55"/>
      <c r="DJ445" s="237"/>
      <c r="DS445" s="46"/>
    </row>
    <row r="446" spans="6:123">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2"/>
      <c r="DE446" s="55"/>
      <c r="DF446" s="55"/>
      <c r="DG446" s="55"/>
      <c r="DH446" s="55"/>
      <c r="DJ446" s="237"/>
      <c r="DS446" s="46"/>
    </row>
    <row r="447" spans="6:123">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2"/>
      <c r="DE447" s="55"/>
      <c r="DF447" s="55"/>
      <c r="DG447" s="55"/>
      <c r="DH447" s="55"/>
      <c r="DJ447" s="237"/>
      <c r="DS447" s="46"/>
    </row>
    <row r="448" spans="6:123">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2"/>
      <c r="DE448" s="55"/>
      <c r="DF448" s="55"/>
      <c r="DG448" s="55"/>
      <c r="DH448" s="55"/>
      <c r="DJ448" s="237"/>
      <c r="DS448" s="46"/>
    </row>
    <row r="449" spans="6:123">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2"/>
      <c r="DE449" s="55"/>
      <c r="DF449" s="55"/>
      <c r="DG449" s="55"/>
      <c r="DH449" s="55"/>
      <c r="DJ449" s="237"/>
      <c r="DS449" s="46"/>
    </row>
    <row r="450" spans="6:123">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2"/>
      <c r="DE450" s="55"/>
      <c r="DF450" s="55"/>
      <c r="DG450" s="55"/>
      <c r="DH450" s="55"/>
      <c r="DJ450" s="237"/>
      <c r="DS450" s="46"/>
    </row>
    <row r="451" spans="6:123">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2"/>
      <c r="DE451" s="55"/>
      <c r="DF451" s="55"/>
      <c r="DG451" s="55"/>
      <c r="DH451" s="55"/>
      <c r="DJ451" s="237"/>
      <c r="DS451" s="46"/>
    </row>
    <row r="452" spans="6:123">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2"/>
      <c r="DE452" s="55"/>
      <c r="DF452" s="55"/>
      <c r="DG452" s="55"/>
      <c r="DH452" s="55"/>
      <c r="DJ452" s="237"/>
      <c r="DS452" s="46"/>
    </row>
    <row r="453" spans="6:123">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2"/>
      <c r="DE453" s="55"/>
      <c r="DF453" s="55"/>
      <c r="DG453" s="55"/>
      <c r="DH453" s="55"/>
      <c r="DJ453" s="237"/>
      <c r="DS453" s="46"/>
    </row>
    <row r="454" spans="6:123">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2"/>
      <c r="DE454" s="55"/>
      <c r="DF454" s="55"/>
      <c r="DG454" s="55"/>
      <c r="DH454" s="55"/>
      <c r="DJ454" s="237"/>
      <c r="DS454" s="46"/>
    </row>
    <row r="455" spans="6:123">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2"/>
      <c r="DE455" s="55"/>
      <c r="DF455" s="55"/>
      <c r="DG455" s="55"/>
      <c r="DH455" s="55"/>
      <c r="DJ455" s="237"/>
      <c r="DS455" s="46"/>
    </row>
    <row r="456" spans="6:123">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2"/>
      <c r="DE456" s="55"/>
      <c r="DF456" s="55"/>
      <c r="DG456" s="55"/>
      <c r="DH456" s="55"/>
      <c r="DJ456" s="237"/>
      <c r="DS456" s="46"/>
    </row>
    <row r="457" spans="6:123">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2"/>
      <c r="DE457" s="55"/>
      <c r="DF457" s="55"/>
      <c r="DG457" s="55"/>
      <c r="DH457" s="55"/>
      <c r="DJ457" s="237"/>
      <c r="DS457" s="46"/>
    </row>
    <row r="458" spans="6:123">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2"/>
      <c r="DE458" s="55"/>
      <c r="DF458" s="55"/>
      <c r="DG458" s="55"/>
      <c r="DH458" s="55"/>
      <c r="DJ458" s="237"/>
      <c r="DS458" s="46"/>
    </row>
    <row r="459" spans="6:123">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2"/>
      <c r="DE459" s="55"/>
      <c r="DF459" s="55"/>
      <c r="DG459" s="55"/>
      <c r="DH459" s="55"/>
      <c r="DJ459" s="237"/>
      <c r="DS459" s="46"/>
    </row>
    <row r="460" spans="6:123">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2"/>
      <c r="DE460" s="55"/>
      <c r="DF460" s="55"/>
      <c r="DG460" s="55"/>
      <c r="DH460" s="55"/>
      <c r="DJ460" s="237"/>
      <c r="DS460" s="46"/>
    </row>
    <row r="461" spans="6:123">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2"/>
      <c r="DE461" s="55"/>
      <c r="DF461" s="55"/>
      <c r="DG461" s="55"/>
      <c r="DH461" s="55"/>
      <c r="DJ461" s="237"/>
      <c r="DS461" s="46"/>
    </row>
    <row r="462" spans="6:123">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2"/>
      <c r="DE462" s="55"/>
      <c r="DF462" s="55"/>
      <c r="DG462" s="55"/>
      <c r="DH462" s="55"/>
      <c r="DJ462" s="237"/>
      <c r="DS462" s="46"/>
    </row>
    <row r="463" spans="6:123">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2"/>
      <c r="DE463" s="55"/>
      <c r="DF463" s="55"/>
      <c r="DG463" s="55"/>
      <c r="DH463" s="55"/>
      <c r="DJ463" s="237"/>
      <c r="DS463" s="46"/>
    </row>
    <row r="464" spans="6:123">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2"/>
      <c r="DE464" s="55"/>
      <c r="DF464" s="55"/>
      <c r="DG464" s="55"/>
      <c r="DH464" s="55"/>
      <c r="DJ464" s="237"/>
      <c r="DS464" s="46"/>
    </row>
    <row r="465" spans="6:123">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DE465" s="55"/>
      <c r="DF465" s="55"/>
      <c r="DG465" s="55"/>
      <c r="DH465" s="55"/>
      <c r="DJ465" s="237"/>
      <c r="DS465" s="46"/>
    </row>
    <row r="466" spans="6:123">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DE466" s="55"/>
      <c r="DF466" s="55"/>
      <c r="DG466" s="55"/>
      <c r="DH466" s="55"/>
      <c r="DJ466" s="237"/>
      <c r="DS466" s="46"/>
    </row>
    <row r="467" spans="6:123">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DE467" s="55"/>
      <c r="DF467" s="55"/>
      <c r="DG467" s="55"/>
      <c r="DH467" s="55"/>
      <c r="DJ467" s="237"/>
      <c r="DS467" s="46"/>
    </row>
    <row r="468" spans="6:123">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DE468" s="55"/>
      <c r="DF468" s="55"/>
      <c r="DG468" s="55"/>
      <c r="DH468" s="55"/>
      <c r="DJ468" s="237"/>
      <c r="DS468" s="46"/>
    </row>
    <row r="469" spans="6:123">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DE469" s="55"/>
      <c r="DF469" s="55"/>
      <c r="DG469" s="55"/>
      <c r="DH469" s="55"/>
      <c r="DJ469" s="237"/>
      <c r="DS469" s="46"/>
    </row>
    <row r="470" spans="6:123">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DE470" s="55"/>
      <c r="DF470" s="55"/>
      <c r="DG470" s="55"/>
      <c r="DH470" s="55"/>
      <c r="DJ470" s="237"/>
      <c r="DS470" s="46"/>
    </row>
    <row r="471" spans="6:123">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DE471" s="55"/>
      <c r="DF471" s="55"/>
      <c r="DG471" s="55"/>
      <c r="DH471" s="55"/>
      <c r="DJ471" s="237"/>
      <c r="DS471" s="46"/>
    </row>
    <row r="472" spans="6:123">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DE472" s="55"/>
      <c r="DF472" s="55"/>
      <c r="DG472" s="55"/>
      <c r="DH472" s="55"/>
      <c r="DJ472" s="237"/>
      <c r="DS472" s="46"/>
    </row>
    <row r="473" spans="6:123">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DE473" s="55"/>
      <c r="DF473" s="55"/>
      <c r="DG473" s="55"/>
      <c r="DH473" s="55"/>
      <c r="DJ473" s="237"/>
      <c r="DS473" s="46"/>
    </row>
    <row r="474" spans="6:123">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DE474" s="55"/>
      <c r="DF474" s="55"/>
      <c r="DG474" s="55"/>
      <c r="DH474" s="55"/>
      <c r="DJ474" s="237"/>
      <c r="DS474" s="46"/>
    </row>
    <row r="475" spans="6:123">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DE475" s="55"/>
      <c r="DF475" s="55"/>
      <c r="DG475" s="55"/>
      <c r="DH475" s="55"/>
      <c r="DJ475" s="237"/>
      <c r="DS475" s="46"/>
    </row>
    <row r="476" spans="6:123">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DE476" s="55"/>
      <c r="DF476" s="55"/>
      <c r="DG476" s="55"/>
      <c r="DH476" s="55"/>
      <c r="DJ476" s="237"/>
      <c r="DS476" s="46"/>
    </row>
    <row r="477" spans="6:123">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DE477" s="55"/>
      <c r="DF477" s="55"/>
      <c r="DG477" s="55"/>
      <c r="DH477" s="55"/>
      <c r="DJ477" s="237"/>
      <c r="DS477" s="46"/>
    </row>
    <row r="478" spans="6:123">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DE478" s="55"/>
      <c r="DF478" s="55"/>
      <c r="DG478" s="55"/>
      <c r="DH478" s="55"/>
      <c r="DJ478" s="237"/>
      <c r="DS478" s="46"/>
    </row>
    <row r="479" spans="6:123">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DE479" s="55"/>
      <c r="DF479" s="55"/>
      <c r="DG479" s="55"/>
      <c r="DH479" s="55"/>
      <c r="DJ479" s="237"/>
      <c r="DS479" s="46"/>
    </row>
    <row r="480" spans="6:123">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DE480" s="55"/>
      <c r="DF480" s="55"/>
      <c r="DG480" s="55"/>
      <c r="DH480" s="55"/>
      <c r="DJ480" s="237"/>
      <c r="DS480" s="46"/>
    </row>
    <row r="481" spans="6:123">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DE481" s="55"/>
      <c r="DF481" s="55"/>
      <c r="DG481" s="55"/>
      <c r="DH481" s="55"/>
      <c r="DJ481" s="237"/>
      <c r="DS481" s="46"/>
    </row>
    <row r="482" spans="6:123">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DE482" s="55"/>
      <c r="DF482" s="55"/>
      <c r="DG482" s="55"/>
      <c r="DH482" s="55"/>
      <c r="DJ482" s="237"/>
      <c r="DS482" s="46"/>
    </row>
    <row r="483" spans="6:123">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DE483" s="55"/>
      <c r="DF483" s="55"/>
      <c r="DG483" s="55"/>
      <c r="DH483" s="55"/>
      <c r="DJ483" s="237"/>
      <c r="DS483" s="46"/>
    </row>
    <row r="484" spans="6:123">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DE484" s="55"/>
      <c r="DF484" s="55"/>
      <c r="DG484" s="55"/>
      <c r="DH484" s="55"/>
      <c r="DJ484" s="237"/>
      <c r="DS484" s="46"/>
    </row>
    <row r="485" spans="6:123">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DE485" s="55"/>
      <c r="DF485" s="55"/>
      <c r="DG485" s="55"/>
      <c r="DH485" s="55"/>
      <c r="DJ485" s="237"/>
      <c r="DS485" s="46"/>
    </row>
    <row r="486" spans="6:123">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DE486" s="55"/>
      <c r="DF486" s="55"/>
      <c r="DG486" s="55"/>
      <c r="DH486" s="55"/>
      <c r="DJ486" s="237"/>
      <c r="DS486" s="46"/>
    </row>
    <row r="487" spans="6:123">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DE487" s="55"/>
      <c r="DF487" s="55"/>
      <c r="DG487" s="55"/>
      <c r="DH487" s="55"/>
      <c r="DJ487" s="237"/>
      <c r="DS487" s="46"/>
    </row>
    <row r="488" spans="6:123">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DE488" s="55"/>
      <c r="DF488" s="55"/>
      <c r="DG488" s="55"/>
      <c r="DH488" s="55"/>
      <c r="DJ488" s="237"/>
      <c r="DS488" s="46"/>
    </row>
    <row r="489" spans="6:123">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DE489" s="55"/>
      <c r="DF489" s="55"/>
      <c r="DG489" s="55"/>
      <c r="DH489" s="55"/>
      <c r="DJ489" s="237"/>
      <c r="DS489" s="46"/>
    </row>
    <row r="490" spans="6:123">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DE490" s="55"/>
      <c r="DF490" s="55"/>
      <c r="DG490" s="55"/>
      <c r="DH490" s="55"/>
      <c r="DJ490" s="237"/>
      <c r="DS490" s="46"/>
    </row>
    <row r="491" spans="6:123">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DE491" s="55"/>
      <c r="DF491" s="55"/>
      <c r="DG491" s="55"/>
      <c r="DH491" s="55"/>
      <c r="DJ491" s="237"/>
      <c r="DS491" s="46"/>
    </row>
    <row r="492" spans="6:123">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DE492" s="55"/>
      <c r="DF492" s="55"/>
      <c r="DG492" s="55"/>
      <c r="DH492" s="55"/>
      <c r="DJ492" s="237"/>
      <c r="DS492" s="46"/>
    </row>
    <row r="493" spans="6:123">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DE493" s="55"/>
      <c r="DF493" s="55"/>
      <c r="DG493" s="55"/>
      <c r="DH493" s="55"/>
      <c r="DJ493" s="237"/>
      <c r="DS493" s="46"/>
    </row>
    <row r="494" spans="6:123">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DE494" s="55"/>
      <c r="DF494" s="55"/>
      <c r="DG494" s="55"/>
      <c r="DH494" s="55"/>
      <c r="DJ494" s="237"/>
      <c r="DS494" s="46"/>
    </row>
    <row r="495" spans="6:123">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DE495" s="55"/>
      <c r="DF495" s="55"/>
      <c r="DG495" s="55"/>
      <c r="DH495" s="55"/>
      <c r="DJ495" s="237"/>
      <c r="DS495" s="46"/>
    </row>
    <row r="496" spans="6:123">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DE496" s="55"/>
      <c r="DF496" s="55"/>
      <c r="DG496" s="55"/>
      <c r="DH496" s="55"/>
      <c r="DJ496" s="237"/>
      <c r="DS496" s="46"/>
    </row>
    <row r="497" spans="6:123">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DE497" s="55"/>
      <c r="DF497" s="55"/>
      <c r="DG497" s="55"/>
      <c r="DH497" s="55"/>
      <c r="DJ497" s="237"/>
      <c r="DS497" s="46"/>
    </row>
    <row r="498" spans="6:123">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DE498" s="55"/>
      <c r="DF498" s="55"/>
      <c r="DG498" s="55"/>
      <c r="DH498" s="55"/>
      <c r="DJ498" s="237"/>
      <c r="DS498" s="46"/>
    </row>
    <row r="499" spans="6:123">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DE499" s="55"/>
      <c r="DF499" s="55"/>
      <c r="DG499" s="55"/>
      <c r="DH499" s="55"/>
      <c r="DJ499" s="237"/>
      <c r="DS499" s="46"/>
    </row>
    <row r="500" spans="6:123">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DE500" s="55"/>
      <c r="DF500" s="55"/>
      <c r="DG500" s="55"/>
      <c r="DH500" s="55"/>
      <c r="DJ500" s="237"/>
      <c r="DS500" s="46"/>
    </row>
    <row r="501" spans="6:123">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DE501" s="55"/>
      <c r="DF501" s="55"/>
      <c r="DG501" s="55"/>
      <c r="DH501" s="55"/>
      <c r="DJ501" s="237"/>
      <c r="DS501" s="46"/>
    </row>
    <row r="502" spans="6:123">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DE502" s="55"/>
      <c r="DF502" s="55"/>
      <c r="DG502" s="55"/>
      <c r="DH502" s="55"/>
      <c r="DJ502" s="237"/>
      <c r="DS502" s="46"/>
    </row>
    <row r="503" spans="6:123">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DE503" s="55"/>
      <c r="DF503" s="55"/>
      <c r="DG503" s="55"/>
      <c r="DH503" s="55"/>
      <c r="DJ503" s="237"/>
      <c r="DS503" s="46"/>
    </row>
    <row r="504" spans="6:123">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DE504" s="55"/>
      <c r="DF504" s="55"/>
      <c r="DG504" s="55"/>
      <c r="DH504" s="55"/>
      <c r="DJ504" s="237"/>
      <c r="DS504" s="46"/>
    </row>
    <row r="505" spans="6:123">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DE505" s="55"/>
      <c r="DF505" s="55"/>
      <c r="DG505" s="55"/>
      <c r="DH505" s="55"/>
      <c r="DJ505" s="237"/>
      <c r="DS505" s="46"/>
    </row>
    <row r="506" spans="6:123">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DE506" s="55"/>
      <c r="DF506" s="55"/>
      <c r="DG506" s="55"/>
      <c r="DH506" s="55"/>
      <c r="DJ506" s="237"/>
      <c r="DS506" s="46"/>
    </row>
    <row r="507" spans="6:123">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DE507" s="55"/>
      <c r="DF507" s="55"/>
      <c r="DG507" s="55"/>
      <c r="DH507" s="55"/>
      <c r="DJ507" s="237"/>
      <c r="DS507" s="46"/>
    </row>
    <row r="508" spans="6:123">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DE508" s="55"/>
      <c r="DF508" s="55"/>
      <c r="DG508" s="55"/>
      <c r="DH508" s="55"/>
      <c r="DJ508" s="237"/>
      <c r="DS508" s="46"/>
    </row>
    <row r="509" spans="6:123">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DE509" s="55"/>
      <c r="DF509" s="55"/>
      <c r="DG509" s="55"/>
      <c r="DH509" s="55"/>
      <c r="DJ509" s="237"/>
      <c r="DS509" s="46"/>
    </row>
    <row r="510" spans="6:123">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DE510" s="55"/>
      <c r="DF510" s="55"/>
      <c r="DG510" s="55"/>
      <c r="DH510" s="55"/>
      <c r="DJ510" s="237"/>
      <c r="DS510" s="46"/>
    </row>
    <row r="511" spans="6:123">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DE511" s="55"/>
      <c r="DF511" s="55"/>
      <c r="DG511" s="55"/>
      <c r="DH511" s="55"/>
      <c r="DJ511" s="237"/>
      <c r="DS511" s="46"/>
    </row>
    <row r="512" spans="6:123">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DE512" s="55"/>
      <c r="DF512" s="55"/>
      <c r="DG512" s="55"/>
      <c r="DH512" s="55"/>
      <c r="DJ512" s="237"/>
      <c r="DS512" s="46"/>
    </row>
    <row r="513" spans="6:123">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DE513" s="55"/>
      <c r="DF513" s="55"/>
      <c r="DG513" s="55"/>
      <c r="DH513" s="55"/>
      <c r="DJ513" s="237"/>
      <c r="DS513" s="46"/>
    </row>
    <row r="514" spans="6:123">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DE514" s="55"/>
      <c r="DF514" s="55"/>
      <c r="DG514" s="55"/>
      <c r="DH514" s="55"/>
      <c r="DJ514" s="237"/>
      <c r="DS514" s="46"/>
    </row>
    <row r="515" spans="6:123" ht="13.5" customHeight="1">
      <c r="DE515" s="55"/>
      <c r="DF515" s="55"/>
      <c r="DG515" s="55"/>
      <c r="DH515" s="55"/>
      <c r="DJ515" s="237"/>
      <c r="DS515" s="46"/>
    </row>
    <row r="516" spans="6:123">
      <c r="DE516" s="55"/>
      <c r="DF516" s="55"/>
      <c r="DG516" s="55"/>
      <c r="DH516" s="55"/>
      <c r="DJ516" s="237"/>
      <c r="DS516" s="46"/>
    </row>
    <row r="517" spans="6:123">
      <c r="DE517" s="55"/>
      <c r="DF517" s="55"/>
      <c r="DG517" s="55"/>
      <c r="DH517" s="55"/>
      <c r="DJ517" s="237"/>
      <c r="DS517" s="46"/>
    </row>
    <row r="518" spans="6:123">
      <c r="DE518" s="55"/>
      <c r="DF518" s="55"/>
      <c r="DG518" s="55"/>
      <c r="DH518" s="55"/>
      <c r="DJ518" s="237"/>
      <c r="DS518" s="46"/>
    </row>
    <row r="519" spans="6:123">
      <c r="DE519" s="55"/>
      <c r="DF519" s="55"/>
      <c r="DG519" s="55"/>
      <c r="DH519" s="55"/>
      <c r="DJ519" s="237"/>
      <c r="DS519" s="46"/>
    </row>
    <row r="520" spans="6:123">
      <c r="DE520" s="55"/>
      <c r="DF520" s="55"/>
      <c r="DG520" s="55"/>
      <c r="DH520" s="55"/>
      <c r="DJ520" s="237"/>
      <c r="DS520" s="46"/>
    </row>
    <row r="521" spans="6:123">
      <c r="DE521" s="55"/>
      <c r="DF521" s="55"/>
      <c r="DG521" s="55"/>
      <c r="DH521" s="55"/>
      <c r="DJ521" s="237"/>
      <c r="DS521" s="46"/>
    </row>
    <row r="522" spans="6:123">
      <c r="DE522" s="55"/>
      <c r="DF522" s="55"/>
      <c r="DG522" s="55"/>
      <c r="DH522" s="55"/>
      <c r="DJ522" s="237"/>
      <c r="DS522" s="46"/>
    </row>
    <row r="523" spans="6:123">
      <c r="DE523" s="55"/>
      <c r="DF523" s="55"/>
      <c r="DG523" s="55"/>
      <c r="DH523" s="55"/>
      <c r="DJ523" s="237"/>
      <c r="DS523" s="46"/>
    </row>
    <row r="524" spans="6:123">
      <c r="DE524" s="55"/>
      <c r="DF524" s="55"/>
      <c r="DG524" s="55"/>
      <c r="DH524" s="55"/>
      <c r="DJ524" s="237"/>
      <c r="DS524" s="46"/>
    </row>
    <row r="525" spans="6:123">
      <c r="DE525" s="55"/>
      <c r="DF525" s="55"/>
      <c r="DG525" s="55"/>
      <c r="DH525" s="55"/>
      <c r="DJ525" s="237"/>
      <c r="DS525" s="46"/>
    </row>
    <row r="526" spans="6:123">
      <c r="DE526" s="55"/>
      <c r="DF526" s="55"/>
      <c r="DG526" s="55"/>
      <c r="DH526" s="55"/>
      <c r="DJ526" s="237"/>
      <c r="DS526" s="46"/>
    </row>
    <row r="527" spans="6:123">
      <c r="DE527" s="55"/>
      <c r="DF527" s="55"/>
      <c r="DG527" s="55"/>
      <c r="DH527" s="55"/>
      <c r="DJ527" s="237"/>
      <c r="DS527" s="46"/>
    </row>
    <row r="528" spans="6:123">
      <c r="DE528" s="55"/>
      <c r="DF528" s="55"/>
      <c r="DG528" s="55"/>
      <c r="DH528" s="55"/>
      <c r="DJ528" s="237"/>
      <c r="DS528" s="46"/>
    </row>
    <row r="529" spans="109:123">
      <c r="DE529" s="55"/>
      <c r="DF529" s="55"/>
      <c r="DG529" s="55"/>
      <c r="DH529" s="55"/>
      <c r="DJ529" s="237"/>
      <c r="DS529" s="46"/>
    </row>
    <row r="530" spans="109:123">
      <c r="DE530" s="55"/>
      <c r="DF530" s="55"/>
      <c r="DG530" s="55"/>
      <c r="DH530" s="55"/>
      <c r="DJ530" s="237"/>
      <c r="DS530" s="46"/>
    </row>
    <row r="531" spans="109:123">
      <c r="DE531" s="55"/>
      <c r="DF531" s="55"/>
      <c r="DG531" s="55"/>
      <c r="DH531" s="55"/>
      <c r="DJ531" s="237"/>
      <c r="DS531" s="46"/>
    </row>
    <row r="532" spans="109:123">
      <c r="DE532" s="55"/>
      <c r="DF532" s="55"/>
      <c r="DG532" s="55"/>
      <c r="DH532" s="55"/>
      <c r="DJ532" s="237"/>
      <c r="DS532" s="46"/>
    </row>
    <row r="533" spans="109:123">
      <c r="DE533" s="55"/>
      <c r="DF533" s="55"/>
      <c r="DG533" s="55"/>
      <c r="DH533" s="55"/>
      <c r="DJ533" s="237"/>
      <c r="DS533" s="46"/>
    </row>
    <row r="534" spans="109:123">
      <c r="DE534" s="55"/>
      <c r="DF534" s="55"/>
      <c r="DG534" s="55"/>
      <c r="DH534" s="55"/>
      <c r="DJ534" s="237"/>
      <c r="DS534" s="46"/>
    </row>
    <row r="535" spans="109:123">
      <c r="DE535" s="55"/>
      <c r="DF535" s="55"/>
      <c r="DG535" s="55"/>
      <c r="DH535" s="55"/>
      <c r="DJ535" s="237"/>
      <c r="DS535" s="46"/>
    </row>
    <row r="536" spans="109:123">
      <c r="DE536" s="55"/>
      <c r="DF536" s="55"/>
      <c r="DG536" s="55"/>
      <c r="DH536" s="55"/>
      <c r="DJ536" s="237"/>
      <c r="DS536" s="46"/>
    </row>
    <row r="537" spans="109:123">
      <c r="DE537" s="55"/>
      <c r="DF537" s="55"/>
      <c r="DG537" s="55"/>
      <c r="DH537" s="55"/>
      <c r="DJ537" s="237"/>
      <c r="DS537" s="46"/>
    </row>
    <row r="538" spans="109:123">
      <c r="DE538" s="55"/>
      <c r="DF538" s="55"/>
      <c r="DG538" s="55"/>
      <c r="DH538" s="55"/>
      <c r="DJ538" s="237"/>
      <c r="DS538" s="46"/>
    </row>
    <row r="539" spans="109:123">
      <c r="DE539" s="55"/>
      <c r="DF539" s="55"/>
      <c r="DG539" s="55"/>
      <c r="DH539" s="55"/>
      <c r="DJ539" s="237"/>
      <c r="DS539" s="46"/>
    </row>
    <row r="540" spans="109:123">
      <c r="DE540" s="55"/>
      <c r="DF540" s="55"/>
      <c r="DG540" s="55"/>
      <c r="DH540" s="55"/>
      <c r="DJ540" s="237"/>
      <c r="DS540" s="46"/>
    </row>
    <row r="541" spans="109:123">
      <c r="DE541" s="55"/>
      <c r="DF541" s="55"/>
      <c r="DG541" s="55"/>
      <c r="DH541" s="55"/>
      <c r="DJ541" s="237"/>
      <c r="DS541" s="46"/>
    </row>
    <row r="542" spans="109:123">
      <c r="DE542" s="55"/>
      <c r="DF542" s="55"/>
      <c r="DG542" s="55"/>
      <c r="DH542" s="55"/>
      <c r="DJ542" s="237"/>
      <c r="DS542" s="46"/>
    </row>
    <row r="543" spans="109:123">
      <c r="DE543" s="55"/>
      <c r="DF543" s="55"/>
      <c r="DG543" s="55"/>
      <c r="DH543" s="55"/>
      <c r="DJ543" s="237"/>
      <c r="DS543" s="46"/>
    </row>
    <row r="544" spans="109:123">
      <c r="DE544" s="55"/>
      <c r="DF544" s="55"/>
      <c r="DG544" s="55"/>
      <c r="DH544" s="55"/>
      <c r="DJ544" s="237"/>
      <c r="DS544" s="46"/>
    </row>
    <row r="545" spans="109:123">
      <c r="DE545" s="55"/>
      <c r="DF545" s="55"/>
      <c r="DG545" s="55"/>
      <c r="DH545" s="55"/>
      <c r="DJ545" s="237"/>
      <c r="DS545" s="46"/>
    </row>
    <row r="546" spans="109:123">
      <c r="DE546" s="55"/>
      <c r="DF546" s="55"/>
      <c r="DG546" s="55"/>
      <c r="DH546" s="55"/>
      <c r="DJ546" s="237"/>
      <c r="DS546" s="46"/>
    </row>
    <row r="547" spans="109:123">
      <c r="DE547" s="55"/>
      <c r="DF547" s="55"/>
      <c r="DG547" s="55"/>
      <c r="DH547" s="55"/>
      <c r="DJ547" s="237"/>
      <c r="DS547" s="46"/>
    </row>
    <row r="548" spans="109:123">
      <c r="DE548" s="55"/>
      <c r="DF548" s="55"/>
      <c r="DG548" s="55"/>
      <c r="DH548" s="55"/>
      <c r="DJ548" s="237"/>
      <c r="DS548" s="46"/>
    </row>
    <row r="549" spans="109:123">
      <c r="DE549" s="55"/>
      <c r="DF549" s="55"/>
      <c r="DG549" s="55"/>
      <c r="DH549" s="55"/>
      <c r="DJ549" s="237"/>
      <c r="DS549" s="46"/>
    </row>
    <row r="550" spans="109:123">
      <c r="DE550" s="55"/>
      <c r="DF550" s="55"/>
      <c r="DG550" s="55"/>
      <c r="DH550" s="55"/>
      <c r="DJ550" s="237"/>
      <c r="DS550" s="46"/>
    </row>
    <row r="551" spans="109:123">
      <c r="DE551" s="55"/>
      <c r="DF551" s="55"/>
      <c r="DG551" s="55"/>
      <c r="DH551" s="55"/>
      <c r="DJ551" s="237"/>
      <c r="DS551" s="46"/>
    </row>
    <row r="552" spans="109:123">
      <c r="DE552" s="55"/>
      <c r="DF552" s="55"/>
      <c r="DG552" s="55"/>
      <c r="DH552" s="55"/>
      <c r="DJ552" s="237"/>
      <c r="DS552" s="46"/>
    </row>
    <row r="553" spans="109:123">
      <c r="DE553" s="55"/>
      <c r="DF553" s="55"/>
      <c r="DG553" s="55"/>
      <c r="DH553" s="55"/>
      <c r="DJ553" s="237"/>
      <c r="DS553" s="46"/>
    </row>
    <row r="554" spans="109:123">
      <c r="DE554" s="55"/>
      <c r="DF554" s="55"/>
      <c r="DG554" s="55"/>
      <c r="DH554" s="55"/>
      <c r="DJ554" s="237"/>
      <c r="DS554" s="46"/>
    </row>
    <row r="555" spans="109:123">
      <c r="DE555" s="55"/>
      <c r="DF555" s="55"/>
      <c r="DG555" s="55"/>
      <c r="DH555" s="55"/>
      <c r="DJ555" s="237"/>
      <c r="DS555" s="46"/>
    </row>
    <row r="556" spans="109:123">
      <c r="DE556" s="55"/>
      <c r="DF556" s="55"/>
      <c r="DG556" s="55"/>
      <c r="DH556" s="55"/>
      <c r="DJ556" s="237"/>
      <c r="DS556" s="46"/>
    </row>
    <row r="557" spans="109:123">
      <c r="DE557" s="55"/>
      <c r="DF557" s="55"/>
      <c r="DG557" s="55"/>
      <c r="DH557" s="55"/>
      <c r="DJ557" s="237"/>
      <c r="DS557" s="46"/>
    </row>
    <row r="558" spans="109:123">
      <c r="DE558" s="55"/>
      <c r="DF558" s="55"/>
      <c r="DG558" s="55"/>
      <c r="DH558" s="55"/>
      <c r="DJ558" s="237"/>
      <c r="DS558" s="46"/>
    </row>
    <row r="559" spans="109:123">
      <c r="DE559" s="55"/>
      <c r="DF559" s="55"/>
      <c r="DG559" s="55"/>
      <c r="DH559" s="55"/>
      <c r="DJ559" s="237"/>
      <c r="DS559" s="46"/>
    </row>
    <row r="560" spans="109:123">
      <c r="DE560" s="55"/>
      <c r="DF560" s="55"/>
      <c r="DG560" s="55"/>
      <c r="DH560" s="55"/>
      <c r="DJ560" s="237"/>
      <c r="DS560" s="46"/>
    </row>
    <row r="561" spans="109:123">
      <c r="DE561" s="55"/>
      <c r="DF561" s="55"/>
      <c r="DG561" s="55"/>
      <c r="DH561" s="55"/>
      <c r="DJ561" s="237"/>
      <c r="DS561" s="46"/>
    </row>
    <row r="562" spans="109:123">
      <c r="DE562" s="55"/>
      <c r="DF562" s="55"/>
      <c r="DG562" s="55"/>
      <c r="DH562" s="55"/>
      <c r="DJ562" s="237"/>
      <c r="DS562" s="46"/>
    </row>
    <row r="563" spans="109:123">
      <c r="DE563" s="55"/>
      <c r="DF563" s="55"/>
      <c r="DG563" s="55"/>
      <c r="DH563" s="55"/>
      <c r="DJ563" s="237"/>
      <c r="DS563" s="46"/>
    </row>
    <row r="564" spans="109:123">
      <c r="DE564" s="55"/>
      <c r="DF564" s="55"/>
      <c r="DG564" s="55"/>
      <c r="DH564" s="55"/>
      <c r="DJ564" s="237"/>
      <c r="DS564" s="46"/>
    </row>
    <row r="565" spans="109:123">
      <c r="DE565" s="55"/>
      <c r="DF565" s="55"/>
      <c r="DG565" s="55"/>
      <c r="DH565" s="55"/>
      <c r="DJ565" s="237"/>
      <c r="DS565" s="46"/>
    </row>
    <row r="566" spans="109:123">
      <c r="DE566" s="55"/>
      <c r="DF566" s="55"/>
      <c r="DG566" s="55"/>
      <c r="DH566" s="55"/>
      <c r="DJ566" s="237"/>
      <c r="DS566" s="46"/>
    </row>
    <row r="567" spans="109:123">
      <c r="DE567" s="55"/>
      <c r="DF567" s="55"/>
      <c r="DG567" s="55"/>
      <c r="DH567" s="55"/>
      <c r="DJ567" s="237"/>
      <c r="DS567" s="46"/>
    </row>
    <row r="568" spans="109:123">
      <c r="DE568" s="55"/>
      <c r="DF568" s="55"/>
      <c r="DG568" s="55"/>
      <c r="DH568" s="55"/>
      <c r="DJ568" s="237"/>
      <c r="DS568" s="46"/>
    </row>
    <row r="569" spans="109:123">
      <c r="DE569" s="55"/>
      <c r="DF569" s="55"/>
      <c r="DG569" s="55"/>
      <c r="DH569" s="55"/>
      <c r="DJ569" s="237"/>
      <c r="DS569" s="46"/>
    </row>
    <row r="570" spans="109:123">
      <c r="DE570" s="55"/>
      <c r="DF570" s="55"/>
      <c r="DG570" s="55"/>
      <c r="DH570" s="55"/>
      <c r="DJ570" s="237"/>
      <c r="DS570" s="46"/>
    </row>
    <row r="571" spans="109:123">
      <c r="DE571" s="55"/>
      <c r="DF571" s="55"/>
      <c r="DG571" s="55"/>
      <c r="DH571" s="55"/>
      <c r="DJ571" s="237"/>
      <c r="DS571" s="46"/>
    </row>
    <row r="572" spans="109:123">
      <c r="DE572" s="55"/>
      <c r="DF572" s="55"/>
      <c r="DG572" s="55"/>
      <c r="DH572" s="55"/>
      <c r="DJ572" s="237"/>
      <c r="DS572" s="46"/>
    </row>
    <row r="573" spans="109:123">
      <c r="DE573" s="55"/>
      <c r="DF573" s="55"/>
      <c r="DG573" s="55"/>
      <c r="DH573" s="55"/>
      <c r="DJ573" s="237"/>
      <c r="DS573" s="46"/>
    </row>
    <row r="574" spans="109:123">
      <c r="DE574" s="55"/>
      <c r="DF574" s="55"/>
      <c r="DG574" s="55"/>
      <c r="DH574" s="55"/>
      <c r="DJ574" s="237"/>
      <c r="DS574" s="46"/>
    </row>
    <row r="575" spans="109:123">
      <c r="DE575" s="55"/>
      <c r="DF575" s="55"/>
      <c r="DG575" s="55"/>
      <c r="DH575" s="55"/>
      <c r="DJ575" s="237"/>
      <c r="DS575" s="46"/>
    </row>
    <row r="576" spans="109:123">
      <c r="DE576" s="55"/>
      <c r="DF576" s="55"/>
      <c r="DG576" s="55"/>
      <c r="DH576" s="55"/>
      <c r="DJ576" s="237"/>
      <c r="DS576" s="46"/>
    </row>
    <row r="577" spans="60:123">
      <c r="DE577" s="55"/>
      <c r="DF577" s="55"/>
      <c r="DG577" s="55"/>
      <c r="DH577" s="55"/>
      <c r="DJ577" s="237"/>
      <c r="DS577" s="46"/>
    </row>
    <row r="578" spans="60:123">
      <c r="DE578" s="55"/>
      <c r="DF578" s="55"/>
      <c r="DG578" s="55"/>
      <c r="DH578" s="55"/>
      <c r="DJ578" s="237"/>
      <c r="DS578" s="46"/>
    </row>
    <row r="579" spans="60:123">
      <c r="DE579" s="55"/>
      <c r="DF579" s="55"/>
      <c r="DG579" s="55"/>
      <c r="DH579" s="55"/>
      <c r="DJ579" s="237"/>
      <c r="DS579" s="46"/>
    </row>
    <row r="580" spans="60:123">
      <c r="DE580" s="55"/>
      <c r="DF580" s="55"/>
      <c r="DG580" s="55"/>
      <c r="DH580" s="55"/>
      <c r="DJ580" s="237"/>
      <c r="DS580" s="46"/>
    </row>
    <row r="581" spans="60:123">
      <c r="BH581" s="33"/>
      <c r="DE581" s="55"/>
      <c r="DF581" s="55"/>
      <c r="DG581" s="55"/>
      <c r="DH581" s="55"/>
      <c r="DJ581" s="237"/>
      <c r="DS581" s="46"/>
    </row>
    <row r="582" spans="60:123">
      <c r="DE582" s="55"/>
      <c r="DF582" s="55"/>
      <c r="DG582" s="55"/>
      <c r="DH582" s="55"/>
      <c r="DJ582" s="237"/>
      <c r="DS582" s="46"/>
    </row>
    <row r="583" spans="60:123">
      <c r="DE583" s="55"/>
      <c r="DF583" s="55"/>
      <c r="DG583" s="55"/>
      <c r="DH583" s="55"/>
      <c r="DJ583" s="237"/>
      <c r="DS583" s="46"/>
    </row>
    <row r="584" spans="60:123">
      <c r="DE584" s="55"/>
      <c r="DF584" s="55"/>
      <c r="DG584" s="55"/>
      <c r="DH584" s="55"/>
      <c r="DJ584" s="237"/>
      <c r="DS584" s="46"/>
    </row>
    <row r="585" spans="60:123">
      <c r="DE585" s="55"/>
      <c r="DF585" s="55"/>
      <c r="DG585" s="55"/>
      <c r="DH585" s="55"/>
      <c r="DJ585" s="237"/>
      <c r="DS585" s="46"/>
    </row>
    <row r="586" spans="60:123">
      <c r="DE586" s="55"/>
      <c r="DF586" s="55"/>
      <c r="DG586" s="55"/>
      <c r="DH586" s="55"/>
      <c r="DJ586" s="237"/>
      <c r="DS586" s="46"/>
    </row>
    <row r="587" spans="60:123">
      <c r="DE587" s="55"/>
      <c r="DF587" s="55"/>
      <c r="DG587" s="55"/>
      <c r="DH587" s="55"/>
      <c r="DJ587" s="237"/>
      <c r="DS587" s="46"/>
    </row>
    <row r="588" spans="60:123">
      <c r="DE588" s="55"/>
      <c r="DF588" s="55"/>
      <c r="DG588" s="55"/>
      <c r="DH588" s="55"/>
      <c r="DJ588" s="237"/>
      <c r="DS588" s="46"/>
    </row>
    <row r="589" spans="60:123">
      <c r="DE589" s="55"/>
      <c r="DF589" s="55"/>
      <c r="DG589" s="55"/>
      <c r="DH589" s="55"/>
      <c r="DJ589" s="237"/>
      <c r="DS589" s="46"/>
    </row>
    <row r="590" spans="60:123">
      <c r="DE590" s="55"/>
      <c r="DF590" s="55"/>
      <c r="DG590" s="55"/>
      <c r="DH590" s="55"/>
      <c r="DJ590" s="237"/>
      <c r="DS590" s="46"/>
    </row>
    <row r="591" spans="60:123">
      <c r="DE591" s="55"/>
      <c r="DF591" s="55"/>
      <c r="DG591" s="55"/>
      <c r="DH591" s="55"/>
      <c r="DJ591" s="237"/>
      <c r="DS591" s="46"/>
    </row>
    <row r="592" spans="60:123">
      <c r="DE592" s="55"/>
      <c r="DF592" s="55"/>
      <c r="DG592" s="55"/>
      <c r="DH592" s="55"/>
      <c r="DJ592" s="237"/>
      <c r="DS592" s="46"/>
    </row>
    <row r="593" spans="109:123">
      <c r="DE593" s="55"/>
      <c r="DF593" s="55"/>
      <c r="DG593" s="55"/>
      <c r="DH593" s="55"/>
      <c r="DJ593" s="237"/>
      <c r="DS593" s="46"/>
    </row>
    <row r="594" spans="109:123">
      <c r="DE594" s="55"/>
      <c r="DF594" s="55"/>
      <c r="DG594" s="55"/>
      <c r="DH594" s="55"/>
      <c r="DJ594" s="237"/>
      <c r="DS594" s="46"/>
    </row>
    <row r="595" spans="109:123">
      <c r="DE595" s="55"/>
      <c r="DF595" s="55"/>
      <c r="DG595" s="55"/>
      <c r="DH595" s="55"/>
      <c r="DJ595" s="237"/>
      <c r="DS595" s="46"/>
    </row>
    <row r="596" spans="109:123">
      <c r="DE596" s="55"/>
      <c r="DF596" s="55"/>
      <c r="DG596" s="55"/>
      <c r="DH596" s="55"/>
      <c r="DJ596" s="237"/>
      <c r="DS596" s="46"/>
    </row>
    <row r="597" spans="109:123">
      <c r="DE597" s="55"/>
      <c r="DF597" s="55"/>
      <c r="DG597" s="55"/>
      <c r="DH597" s="55"/>
      <c r="DJ597" s="237"/>
      <c r="DS597" s="46"/>
    </row>
    <row r="598" spans="109:123">
      <c r="DE598" s="55"/>
      <c r="DF598" s="55"/>
      <c r="DG598" s="55"/>
      <c r="DH598" s="55"/>
      <c r="DJ598" s="237"/>
      <c r="DS598" s="46"/>
    </row>
    <row r="599" spans="109:123">
      <c r="DE599" s="55"/>
      <c r="DF599" s="55"/>
      <c r="DG599" s="55"/>
      <c r="DH599" s="55"/>
      <c r="DJ599" s="237"/>
      <c r="DS599" s="46"/>
    </row>
    <row r="600" spans="109:123">
      <c r="DE600" s="55"/>
      <c r="DF600" s="55"/>
      <c r="DG600" s="55"/>
      <c r="DH600" s="55"/>
      <c r="DJ600" s="237"/>
      <c r="DS600" s="46"/>
    </row>
    <row r="601" spans="109:123">
      <c r="DE601" s="55"/>
      <c r="DF601" s="55"/>
      <c r="DG601" s="55"/>
      <c r="DH601" s="55"/>
      <c r="DJ601" s="237"/>
      <c r="DS601" s="46"/>
    </row>
    <row r="602" spans="109:123">
      <c r="DE602" s="55"/>
      <c r="DF602" s="55"/>
      <c r="DG602" s="55"/>
      <c r="DH602" s="55"/>
      <c r="DJ602" s="237"/>
      <c r="DS602" s="46"/>
    </row>
    <row r="603" spans="109:123">
      <c r="DE603" s="55"/>
      <c r="DF603" s="55"/>
      <c r="DG603" s="55"/>
      <c r="DH603" s="55"/>
      <c r="DJ603" s="237"/>
      <c r="DS603" s="46"/>
    </row>
    <row r="604" spans="109:123">
      <c r="DE604" s="55"/>
      <c r="DF604" s="55"/>
      <c r="DG604" s="55"/>
      <c r="DH604" s="55"/>
      <c r="DJ604" s="237"/>
      <c r="DS604" s="46"/>
    </row>
    <row r="605" spans="109:123">
      <c r="DE605" s="55"/>
      <c r="DF605" s="55"/>
      <c r="DG605" s="55"/>
      <c r="DH605" s="55"/>
      <c r="DJ605" s="237"/>
      <c r="DS605" s="46"/>
    </row>
    <row r="606" spans="109:123">
      <c r="DE606" s="55"/>
      <c r="DF606" s="55"/>
      <c r="DG606" s="55"/>
      <c r="DH606" s="55"/>
      <c r="DJ606" s="237"/>
      <c r="DS606" s="46"/>
    </row>
    <row r="607" spans="109:123">
      <c r="DE607" s="55"/>
      <c r="DF607" s="55"/>
      <c r="DG607" s="55"/>
      <c r="DH607" s="55"/>
      <c r="DJ607" s="237"/>
      <c r="DS607" s="46"/>
    </row>
    <row r="608" spans="109:123">
      <c r="DE608" s="55"/>
      <c r="DF608" s="55"/>
      <c r="DG608" s="55"/>
      <c r="DH608" s="55"/>
      <c r="DJ608" s="237"/>
      <c r="DS608" s="46"/>
    </row>
    <row r="609" spans="109:123">
      <c r="DE609" s="55"/>
      <c r="DF609" s="55"/>
      <c r="DG609" s="55"/>
      <c r="DH609" s="55"/>
      <c r="DJ609" s="237"/>
      <c r="DS609" s="46"/>
    </row>
    <row r="610" spans="109:123">
      <c r="DE610" s="55"/>
      <c r="DF610" s="55"/>
      <c r="DG610" s="55"/>
      <c r="DH610" s="55"/>
      <c r="DJ610" s="237"/>
      <c r="DS610" s="46"/>
    </row>
    <row r="611" spans="109:123">
      <c r="DE611" s="55"/>
      <c r="DF611" s="55"/>
      <c r="DG611" s="55"/>
      <c r="DH611" s="55"/>
      <c r="DJ611" s="237"/>
      <c r="DS611" s="46"/>
    </row>
    <row r="612" spans="109:123">
      <c r="DE612" s="55"/>
      <c r="DF612" s="55"/>
      <c r="DG612" s="55"/>
      <c r="DH612" s="55"/>
      <c r="DJ612" s="237"/>
      <c r="DS612" s="46"/>
    </row>
    <row r="613" spans="109:123">
      <c r="DE613" s="55"/>
      <c r="DF613" s="55"/>
      <c r="DG613" s="55"/>
      <c r="DH613" s="55"/>
      <c r="DJ613" s="237"/>
      <c r="DS613" s="46"/>
    </row>
    <row r="614" spans="109:123">
      <c r="DE614" s="55"/>
      <c r="DF614" s="55"/>
      <c r="DG614" s="55"/>
      <c r="DH614" s="55"/>
      <c r="DJ614" s="237"/>
      <c r="DS614" s="46"/>
    </row>
    <row r="615" spans="109:123">
      <c r="DE615" s="55"/>
      <c r="DF615" s="55"/>
      <c r="DG615" s="55"/>
      <c r="DH615" s="55"/>
      <c r="DJ615" s="237"/>
      <c r="DS615" s="46"/>
    </row>
    <row r="616" spans="109:123">
      <c r="DE616" s="55"/>
      <c r="DF616" s="55"/>
      <c r="DG616" s="55"/>
      <c r="DH616" s="55"/>
      <c r="DJ616" s="237"/>
      <c r="DS616" s="46"/>
    </row>
    <row r="617" spans="109:123">
      <c r="DE617" s="55"/>
      <c r="DF617" s="55"/>
      <c r="DG617" s="55"/>
      <c r="DH617" s="55"/>
      <c r="DJ617" s="237"/>
      <c r="DS617" s="46"/>
    </row>
    <row r="618" spans="109:123">
      <c r="DE618" s="55"/>
      <c r="DF618" s="55"/>
      <c r="DG618" s="55"/>
      <c r="DH618" s="55"/>
      <c r="DJ618" s="237"/>
      <c r="DS618" s="46"/>
    </row>
    <row r="619" spans="109:123">
      <c r="DE619" s="55"/>
      <c r="DF619" s="55"/>
      <c r="DG619" s="55"/>
      <c r="DH619" s="55"/>
      <c r="DJ619" s="237"/>
      <c r="DS619" s="46"/>
    </row>
    <row r="620" spans="109:123">
      <c r="DE620" s="55"/>
      <c r="DF620" s="55"/>
      <c r="DG620" s="55"/>
      <c r="DH620" s="55"/>
      <c r="DJ620" s="237"/>
      <c r="DS620" s="46"/>
    </row>
    <row r="621" spans="109:123">
      <c r="DE621" s="55"/>
      <c r="DF621" s="55"/>
      <c r="DG621" s="55"/>
      <c r="DH621" s="55"/>
      <c r="DJ621" s="237"/>
      <c r="DS621" s="46"/>
    </row>
    <row r="622" spans="109:123">
      <c r="DE622" s="55"/>
      <c r="DF622" s="55"/>
      <c r="DG622" s="55"/>
      <c r="DH622" s="55"/>
      <c r="DJ622" s="237"/>
      <c r="DS622" s="46"/>
    </row>
    <row r="623" spans="109:123">
      <c r="DE623" s="55"/>
      <c r="DF623" s="55"/>
      <c r="DG623" s="55"/>
      <c r="DH623" s="55"/>
      <c r="DJ623" s="237"/>
      <c r="DS623" s="46"/>
    </row>
    <row r="624" spans="109:123">
      <c r="DE624" s="55"/>
      <c r="DF624" s="55"/>
      <c r="DG624" s="55"/>
      <c r="DH624" s="55"/>
      <c r="DJ624" s="237"/>
      <c r="DS624" s="46"/>
    </row>
    <row r="625" spans="109:123">
      <c r="DE625" s="55"/>
      <c r="DF625" s="55"/>
      <c r="DG625" s="55"/>
      <c r="DH625" s="55"/>
      <c r="DJ625" s="237"/>
      <c r="DS625" s="46"/>
    </row>
    <row r="626" spans="109:123">
      <c r="DE626" s="55"/>
      <c r="DF626" s="55"/>
      <c r="DG626" s="55"/>
      <c r="DH626" s="55"/>
      <c r="DJ626" s="237"/>
      <c r="DS626" s="46"/>
    </row>
    <row r="627" spans="109:123">
      <c r="DE627" s="55"/>
      <c r="DF627" s="55"/>
      <c r="DG627" s="55"/>
      <c r="DH627" s="55"/>
      <c r="DJ627" s="237"/>
      <c r="DS627" s="46"/>
    </row>
    <row r="628" spans="109:123">
      <c r="DE628" s="55"/>
      <c r="DF628" s="55"/>
      <c r="DG628" s="55"/>
      <c r="DH628" s="55"/>
      <c r="DJ628" s="237"/>
      <c r="DS628" s="46"/>
    </row>
    <row r="629" spans="109:123">
      <c r="DE629" s="55"/>
      <c r="DF629" s="55"/>
      <c r="DG629" s="55"/>
      <c r="DH629" s="55"/>
      <c r="DJ629" s="237"/>
      <c r="DS629" s="46"/>
    </row>
    <row r="630" spans="109:123">
      <c r="DE630" s="55"/>
      <c r="DF630" s="55"/>
      <c r="DG630" s="55"/>
      <c r="DH630" s="55"/>
      <c r="DJ630" s="237"/>
      <c r="DS630" s="46"/>
    </row>
    <row r="631" spans="109:123">
      <c r="DE631" s="55"/>
      <c r="DF631" s="55"/>
      <c r="DG631" s="55"/>
      <c r="DH631" s="55"/>
      <c r="DJ631" s="237"/>
      <c r="DS631" s="46"/>
    </row>
    <row r="632" spans="109:123">
      <c r="DE632" s="55"/>
      <c r="DF632" s="55"/>
      <c r="DG632" s="55"/>
      <c r="DH632" s="55"/>
      <c r="DJ632" s="237"/>
      <c r="DS632" s="46"/>
    </row>
    <row r="633" spans="109:123">
      <c r="DE633" s="55"/>
      <c r="DF633" s="55"/>
      <c r="DG633" s="55"/>
      <c r="DH633" s="55"/>
      <c r="DJ633" s="237"/>
      <c r="DS633" s="46"/>
    </row>
    <row r="634" spans="109:123">
      <c r="DE634" s="55"/>
      <c r="DF634" s="55"/>
      <c r="DG634" s="55"/>
      <c r="DH634" s="55"/>
      <c r="DJ634" s="237"/>
      <c r="DS634" s="46"/>
    </row>
    <row r="635" spans="109:123">
      <c r="DE635" s="55"/>
      <c r="DF635" s="55"/>
      <c r="DG635" s="55"/>
      <c r="DH635" s="55"/>
      <c r="DJ635" s="237"/>
      <c r="DS635" s="46"/>
    </row>
    <row r="636" spans="109:123">
      <c r="DE636" s="55"/>
      <c r="DF636" s="55"/>
      <c r="DG636" s="55"/>
      <c r="DH636" s="55"/>
      <c r="DJ636" s="237"/>
      <c r="DS636" s="46"/>
    </row>
    <row r="637" spans="109:123">
      <c r="DE637" s="55"/>
      <c r="DF637" s="55"/>
      <c r="DG637" s="55"/>
      <c r="DH637" s="55"/>
      <c r="DJ637" s="237"/>
      <c r="DS637" s="46"/>
    </row>
    <row r="638" spans="109:123">
      <c r="DG638" s="55"/>
      <c r="DH638" s="55"/>
      <c r="DJ638" s="237"/>
      <c r="DS638" s="46"/>
    </row>
    <row r="639" spans="109:123">
      <c r="DJ639" s="237"/>
    </row>
    <row r="640" spans="109:123">
      <c r="DJ640" s="237"/>
    </row>
    <row r="641" spans="114:114">
      <c r="DJ641" s="237"/>
    </row>
    <row r="642" spans="114:114">
      <c r="DJ642" s="237"/>
    </row>
    <row r="643" spans="114:114">
      <c r="DJ643" s="237"/>
    </row>
    <row r="644" spans="114:114">
      <c r="DJ644" s="237"/>
    </row>
    <row r="645" spans="114:114">
      <c r="DJ645" s="237"/>
    </row>
    <row r="646" spans="114:114">
      <c r="DJ646" s="237"/>
    </row>
    <row r="647" spans="114:114">
      <c r="DJ647" s="237"/>
    </row>
    <row r="648" spans="114:114">
      <c r="DJ648" s="236"/>
    </row>
  </sheetData>
  <sheetProtection algorithmName="SHA-512" hashValue="5ylfrjDO+39agpuWihWG/CGZTishtA8ubch2/eNyo3ELAJR6Xa9xQHU+2tL5swlJPvl73JQ7/miGz5Y/DX0FMQ==" saltValue="GdwQQ+akPm/nBhiGOnvC3A==" spinCount="100000" sheet="1" objects="1" scenarios="1" selectLockedCells="1"/>
  <dataConsolidate/>
  <mergeCells count="822">
    <mergeCell ref="X5:AN7"/>
    <mergeCell ref="AL116:AN116"/>
    <mergeCell ref="AL97:AN97"/>
    <mergeCell ref="AL107:AN107"/>
    <mergeCell ref="AL112:AN112"/>
    <mergeCell ref="AL121:AN121"/>
    <mergeCell ref="V119:Y119"/>
    <mergeCell ref="Z119:AC119"/>
    <mergeCell ref="R108:U108"/>
    <mergeCell ref="V108:Y108"/>
    <mergeCell ref="R109:U109"/>
    <mergeCell ref="V109:Y109"/>
    <mergeCell ref="AD116:AF116"/>
    <mergeCell ref="AG116:AK116"/>
    <mergeCell ref="AD113:AF113"/>
    <mergeCell ref="AG113:AK113"/>
    <mergeCell ref="R118:U118"/>
    <mergeCell ref="V118:Y118"/>
    <mergeCell ref="R119:U119"/>
    <mergeCell ref="R114:U114"/>
    <mergeCell ref="AL119:AN119"/>
    <mergeCell ref="AL120:AN120"/>
    <mergeCell ref="AL113:AN113"/>
    <mergeCell ref="AL114:AN114"/>
    <mergeCell ref="AG77:AK77"/>
    <mergeCell ref="AD78:AF78"/>
    <mergeCell ref="AG78:AK78"/>
    <mergeCell ref="AD79:AF79"/>
    <mergeCell ref="AG79:AK79"/>
    <mergeCell ref="AU77:AW77"/>
    <mergeCell ref="AL109:AN109"/>
    <mergeCell ref="AL110:AN110"/>
    <mergeCell ref="AD95:AF95"/>
    <mergeCell ref="AG95:AK95"/>
    <mergeCell ref="AD96:AF96"/>
    <mergeCell ref="AG96:AK96"/>
    <mergeCell ref="AD92:AF92"/>
    <mergeCell ref="AG92:AK92"/>
    <mergeCell ref="AD93:AF93"/>
    <mergeCell ref="AG93:AK93"/>
    <mergeCell ref="AD94:AF94"/>
    <mergeCell ref="AG94:AK94"/>
    <mergeCell ref="AD90:AF90"/>
    <mergeCell ref="AG90:AK90"/>
    <mergeCell ref="AG91:AK91"/>
    <mergeCell ref="AD91:AF91"/>
    <mergeCell ref="AU81:AW81"/>
    <mergeCell ref="AD89:AF89"/>
    <mergeCell ref="AL111:AN111"/>
    <mergeCell ref="AL77:AN77"/>
    <mergeCell ref="AL85:AN85"/>
    <mergeCell ref="AL100:AN100"/>
    <mergeCell ref="AL101:AN101"/>
    <mergeCell ref="AL102:AN102"/>
    <mergeCell ref="AL103:AN103"/>
    <mergeCell ref="AL86:AN86"/>
    <mergeCell ref="AL87:AN87"/>
    <mergeCell ref="AL98:AN98"/>
    <mergeCell ref="AL94:AN94"/>
    <mergeCell ref="AL99:AN99"/>
    <mergeCell ref="AL108:AN108"/>
    <mergeCell ref="AL104:AN104"/>
    <mergeCell ref="AL105:AN105"/>
    <mergeCell ref="AL106:AN106"/>
    <mergeCell ref="AL95:AN95"/>
    <mergeCell ref="BA72:BC72"/>
    <mergeCell ref="AL72:AN72"/>
    <mergeCell ref="AO72:AQ72"/>
    <mergeCell ref="AR72:AT72"/>
    <mergeCell ref="AU72:AW72"/>
    <mergeCell ref="AX72:AZ72"/>
    <mergeCell ref="AX71:AZ71"/>
    <mergeCell ref="AD70:AF71"/>
    <mergeCell ref="AD72:AF72"/>
    <mergeCell ref="AG70:AK71"/>
    <mergeCell ref="AG72:AK72"/>
    <mergeCell ref="AU71:AW71"/>
    <mergeCell ref="AL117:AN117"/>
    <mergeCell ref="AL118:AN118"/>
    <mergeCell ref="AX78:AZ78"/>
    <mergeCell ref="AL96:AN96"/>
    <mergeCell ref="R116:U116"/>
    <mergeCell ref="V116:Y116"/>
    <mergeCell ref="AD121:AF121"/>
    <mergeCell ref="AG121:AK121"/>
    <mergeCell ref="R121:U121"/>
    <mergeCell ref="V121:Y121"/>
    <mergeCell ref="Z121:AC121"/>
    <mergeCell ref="Z120:AC120"/>
    <mergeCell ref="R120:U120"/>
    <mergeCell ref="V120:Y120"/>
    <mergeCell ref="AD120:AF120"/>
    <mergeCell ref="AG120:AK120"/>
    <mergeCell ref="Z118:AC118"/>
    <mergeCell ref="AG119:AK119"/>
    <mergeCell ref="AD117:AF117"/>
    <mergeCell ref="AG117:AK117"/>
    <mergeCell ref="AD118:AF118"/>
    <mergeCell ref="AG118:AK118"/>
    <mergeCell ref="AD119:AF119"/>
    <mergeCell ref="AL115:AN115"/>
    <mergeCell ref="BA136:BB136"/>
    <mergeCell ref="AL78:AN78"/>
    <mergeCell ref="AL79:AN79"/>
    <mergeCell ref="AL80:AN80"/>
    <mergeCell ref="AL81:AN81"/>
    <mergeCell ref="AL82:AN82"/>
    <mergeCell ref="AL83:AN83"/>
    <mergeCell ref="AL84:AN84"/>
    <mergeCell ref="AL91:AN91"/>
    <mergeCell ref="AL92:AN92"/>
    <mergeCell ref="AL90:AN90"/>
    <mergeCell ref="AX130:AY130"/>
    <mergeCell ref="BA130:BB130"/>
    <mergeCell ref="AX132:AY132"/>
    <mergeCell ref="BA132:BB132"/>
    <mergeCell ref="AX134:AY134"/>
    <mergeCell ref="BA134:BB134"/>
    <mergeCell ref="AL93:AN93"/>
    <mergeCell ref="AO78:AQ78"/>
    <mergeCell ref="AR78:AT78"/>
    <mergeCell ref="AL89:AN89"/>
    <mergeCell ref="AU78:AW78"/>
    <mergeCell ref="AR81:AT81"/>
    <mergeCell ref="AU80:AW80"/>
    <mergeCell ref="AX75:AZ75"/>
    <mergeCell ref="AO76:AQ76"/>
    <mergeCell ref="AR76:AT76"/>
    <mergeCell ref="AX73:AZ73"/>
    <mergeCell ref="AX74:AZ74"/>
    <mergeCell ref="AL71:AN71"/>
    <mergeCell ref="AO71:AQ71"/>
    <mergeCell ref="AR71:AT71"/>
    <mergeCell ref="AX76:AZ76"/>
    <mergeCell ref="AR73:AT73"/>
    <mergeCell ref="AU73:AW73"/>
    <mergeCell ref="AL73:AN73"/>
    <mergeCell ref="AL74:AN74"/>
    <mergeCell ref="AO74:AQ74"/>
    <mergeCell ref="AR74:AT74"/>
    <mergeCell ref="AU74:AW74"/>
    <mergeCell ref="AU76:AW76"/>
    <mergeCell ref="AL75:AN75"/>
    <mergeCell ref="AO75:AQ75"/>
    <mergeCell ref="AR75:AT75"/>
    <mergeCell ref="AU75:AW75"/>
    <mergeCell ref="AL76:AN76"/>
    <mergeCell ref="AD115:AF115"/>
    <mergeCell ref="AG115:AK115"/>
    <mergeCell ref="AD104:AF104"/>
    <mergeCell ref="AG104:AK104"/>
    <mergeCell ref="AD101:AF101"/>
    <mergeCell ref="AG101:AK101"/>
    <mergeCell ref="AD102:AF102"/>
    <mergeCell ref="AG102:AK102"/>
    <mergeCell ref="AD107:AF107"/>
    <mergeCell ref="AG107:AK107"/>
    <mergeCell ref="AD108:AF108"/>
    <mergeCell ref="AG108:AK108"/>
    <mergeCell ref="AD105:AF105"/>
    <mergeCell ref="AG103:AK103"/>
    <mergeCell ref="AD114:AF114"/>
    <mergeCell ref="AG114:AK114"/>
    <mergeCell ref="AD75:AF75"/>
    <mergeCell ref="AG75:AK75"/>
    <mergeCell ref="AD76:AF76"/>
    <mergeCell ref="AG76:AK76"/>
    <mergeCell ref="AD111:AF111"/>
    <mergeCell ref="AG111:AK111"/>
    <mergeCell ref="AD112:AF112"/>
    <mergeCell ref="AG112:AK112"/>
    <mergeCell ref="AD109:AF109"/>
    <mergeCell ref="AG109:AK109"/>
    <mergeCell ref="AG105:AK105"/>
    <mergeCell ref="AD106:AF106"/>
    <mergeCell ref="AG106:AK106"/>
    <mergeCell ref="AD99:AF99"/>
    <mergeCell ref="AG99:AK99"/>
    <mergeCell ref="AD100:AF100"/>
    <mergeCell ref="AG100:AK100"/>
    <mergeCell ref="AD97:AF97"/>
    <mergeCell ref="AG97:AK97"/>
    <mergeCell ref="AD98:AF98"/>
    <mergeCell ref="AG98:AK98"/>
    <mergeCell ref="AD103:AF103"/>
    <mergeCell ref="AD110:AF110"/>
    <mergeCell ref="AG110:AK110"/>
    <mergeCell ref="Z114:AC114"/>
    <mergeCell ref="Z115:AC115"/>
    <mergeCell ref="Z113:AC113"/>
    <mergeCell ref="Z116:AC116"/>
    <mergeCell ref="Z117:AC117"/>
    <mergeCell ref="R104:U104"/>
    <mergeCell ref="V104:Y104"/>
    <mergeCell ref="R105:U105"/>
    <mergeCell ref="V105:Y105"/>
    <mergeCell ref="R107:U107"/>
    <mergeCell ref="V107:Y107"/>
    <mergeCell ref="R117:U117"/>
    <mergeCell ref="R112:U112"/>
    <mergeCell ref="V112:Y112"/>
    <mergeCell ref="R113:U113"/>
    <mergeCell ref="V113:Y113"/>
    <mergeCell ref="R110:U110"/>
    <mergeCell ref="V110:Y110"/>
    <mergeCell ref="R111:U111"/>
    <mergeCell ref="V111:Y111"/>
    <mergeCell ref="V117:Y117"/>
    <mergeCell ref="V114:Y114"/>
    <mergeCell ref="R115:U115"/>
    <mergeCell ref="V115:Y115"/>
    <mergeCell ref="R106:U106"/>
    <mergeCell ref="V106:Y106"/>
    <mergeCell ref="R97:U97"/>
    <mergeCell ref="V97:Y97"/>
    <mergeCell ref="R94:U94"/>
    <mergeCell ref="V94:Y94"/>
    <mergeCell ref="R95:U95"/>
    <mergeCell ref="V95:Y95"/>
    <mergeCell ref="R100:U100"/>
    <mergeCell ref="V100:Y100"/>
    <mergeCell ref="R101:U101"/>
    <mergeCell ref="V101:Y101"/>
    <mergeCell ref="R98:U98"/>
    <mergeCell ref="V98:Y98"/>
    <mergeCell ref="R99:U99"/>
    <mergeCell ref="V99:Y99"/>
    <mergeCell ref="R96:U96"/>
    <mergeCell ref="V96:Y96"/>
    <mergeCell ref="R102:U102"/>
    <mergeCell ref="V102:Y102"/>
    <mergeCell ref="R103:U103"/>
    <mergeCell ref="V103:Y103"/>
    <mergeCell ref="R93:U93"/>
    <mergeCell ref="V93:Y93"/>
    <mergeCell ref="R90:U90"/>
    <mergeCell ref="V90:Y90"/>
    <mergeCell ref="R91:U91"/>
    <mergeCell ref="V91:Y91"/>
    <mergeCell ref="Z94:AC94"/>
    <mergeCell ref="R92:U92"/>
    <mergeCell ref="V92:Y92"/>
    <mergeCell ref="V88:Y88"/>
    <mergeCell ref="R86:U86"/>
    <mergeCell ref="V86:Y86"/>
    <mergeCell ref="R87:U87"/>
    <mergeCell ref="V87:Y87"/>
    <mergeCell ref="R89:U89"/>
    <mergeCell ref="V89:Y89"/>
    <mergeCell ref="M86:Q86"/>
    <mergeCell ref="Z77:AC77"/>
    <mergeCell ref="Z78:AC78"/>
    <mergeCell ref="R85:U85"/>
    <mergeCell ref="V85:Y85"/>
    <mergeCell ref="R81:U81"/>
    <mergeCell ref="V81:Y81"/>
    <mergeCell ref="V79:Y79"/>
    <mergeCell ref="R80:U80"/>
    <mergeCell ref="V80:Y80"/>
    <mergeCell ref="R79:U79"/>
    <mergeCell ref="R84:U84"/>
    <mergeCell ref="V84:Y84"/>
    <mergeCell ref="R82:U82"/>
    <mergeCell ref="V82:Y82"/>
    <mergeCell ref="R77:U77"/>
    <mergeCell ref="V77:Y77"/>
    <mergeCell ref="R78:U78"/>
    <mergeCell ref="V78:Y78"/>
    <mergeCell ref="Z76:AC76"/>
    <mergeCell ref="R74:U74"/>
    <mergeCell ref="V74:Y74"/>
    <mergeCell ref="H74:L74"/>
    <mergeCell ref="M76:Q76"/>
    <mergeCell ref="M77:Q77"/>
    <mergeCell ref="M78:Q78"/>
    <mergeCell ref="H75:L75"/>
    <mergeCell ref="M75:Q75"/>
    <mergeCell ref="R75:U75"/>
    <mergeCell ref="V75:Y75"/>
    <mergeCell ref="R76:U76"/>
    <mergeCell ref="V76:Y76"/>
    <mergeCell ref="F106:G106"/>
    <mergeCell ref="F97:G97"/>
    <mergeCell ref="F88:G88"/>
    <mergeCell ref="F89:G89"/>
    <mergeCell ref="AD81:AF81"/>
    <mergeCell ref="AG81:AK81"/>
    <mergeCell ref="AD82:AF82"/>
    <mergeCell ref="AG82:AK82"/>
    <mergeCell ref="AG84:AK84"/>
    <mergeCell ref="AD85:AF85"/>
    <mergeCell ref="AG85:AK85"/>
    <mergeCell ref="AG86:AK86"/>
    <mergeCell ref="AD87:AF87"/>
    <mergeCell ref="AG87:AK87"/>
    <mergeCell ref="AD83:AF83"/>
    <mergeCell ref="AG83:AK83"/>
    <mergeCell ref="AD84:AF84"/>
    <mergeCell ref="H85:L85"/>
    <mergeCell ref="M85:Q85"/>
    <mergeCell ref="H86:L86"/>
    <mergeCell ref="Z83:AC83"/>
    <mergeCell ref="R83:U83"/>
    <mergeCell ref="V83:Y83"/>
    <mergeCell ref="R88:U88"/>
    <mergeCell ref="F120:G120"/>
    <mergeCell ref="F121:G121"/>
    <mergeCell ref="F115:G115"/>
    <mergeCell ref="F116:G116"/>
    <mergeCell ref="F117:G117"/>
    <mergeCell ref="F118:G118"/>
    <mergeCell ref="F114:G114"/>
    <mergeCell ref="F107:G107"/>
    <mergeCell ref="F108:G108"/>
    <mergeCell ref="F109:G109"/>
    <mergeCell ref="F111:G111"/>
    <mergeCell ref="F113:G113"/>
    <mergeCell ref="F110:G110"/>
    <mergeCell ref="F112:G112"/>
    <mergeCell ref="F119:G119"/>
    <mergeCell ref="F90:G90"/>
    <mergeCell ref="F91:G91"/>
    <mergeCell ref="F84:G84"/>
    <mergeCell ref="F85:G85"/>
    <mergeCell ref="F86:G86"/>
    <mergeCell ref="F87:G87"/>
    <mergeCell ref="F104:G104"/>
    <mergeCell ref="F105:G105"/>
    <mergeCell ref="F102:G102"/>
    <mergeCell ref="F92:G92"/>
    <mergeCell ref="F93:G93"/>
    <mergeCell ref="F94:G94"/>
    <mergeCell ref="F95:G95"/>
    <mergeCell ref="F103:G103"/>
    <mergeCell ref="F96:G96"/>
    <mergeCell ref="F98:G98"/>
    <mergeCell ref="F99:G99"/>
    <mergeCell ref="F100:G100"/>
    <mergeCell ref="F101:G101"/>
    <mergeCell ref="F80:G80"/>
    <mergeCell ref="F81:G81"/>
    <mergeCell ref="F82:G82"/>
    <mergeCell ref="F83:G83"/>
    <mergeCell ref="F76:G76"/>
    <mergeCell ref="F77:G77"/>
    <mergeCell ref="F78:G78"/>
    <mergeCell ref="F79:G79"/>
    <mergeCell ref="H76:L76"/>
    <mergeCell ref="H82:L82"/>
    <mergeCell ref="H77:L77"/>
    <mergeCell ref="H78:L78"/>
    <mergeCell ref="F75:G75"/>
    <mergeCell ref="F17:M17"/>
    <mergeCell ref="F15:M15"/>
    <mergeCell ref="F16:M16"/>
    <mergeCell ref="F14:M14"/>
    <mergeCell ref="AZ7:BE7"/>
    <mergeCell ref="N14:BG14"/>
    <mergeCell ref="N15:BG15"/>
    <mergeCell ref="N16:BG16"/>
    <mergeCell ref="F9:BG9"/>
    <mergeCell ref="F10:M10"/>
    <mergeCell ref="F12:M12"/>
    <mergeCell ref="F13:M13"/>
    <mergeCell ref="N10:BG10"/>
    <mergeCell ref="N12:BG12"/>
    <mergeCell ref="F27:BG27"/>
    <mergeCell ref="T26:BG26"/>
    <mergeCell ref="F26:S26"/>
    <mergeCell ref="N13:BG13"/>
    <mergeCell ref="F11:M11"/>
    <mergeCell ref="N11:BG11"/>
    <mergeCell ref="Z75:AC75"/>
    <mergeCell ref="AD74:AF74"/>
    <mergeCell ref="AG74:AK74"/>
    <mergeCell ref="T22:BG22"/>
    <mergeCell ref="F19:M19"/>
    <mergeCell ref="T23:BG23"/>
    <mergeCell ref="T24:BG24"/>
    <mergeCell ref="T25:BG25"/>
    <mergeCell ref="F18:M18"/>
    <mergeCell ref="N17:BG17"/>
    <mergeCell ref="N18:BG18"/>
    <mergeCell ref="F22:S22"/>
    <mergeCell ref="F23:S23"/>
    <mergeCell ref="F24:S24"/>
    <mergeCell ref="F25:S25"/>
    <mergeCell ref="N19:BG19"/>
    <mergeCell ref="F21:BG21"/>
    <mergeCell ref="F33:BG33"/>
    <mergeCell ref="F34:BG34"/>
    <mergeCell ref="M74:Q74"/>
    <mergeCell ref="F69:BG69"/>
    <mergeCell ref="F73:G73"/>
    <mergeCell ref="R73:U73"/>
    <mergeCell ref="V73:Y73"/>
    <mergeCell ref="V72:Y72"/>
    <mergeCell ref="V70:Y71"/>
    <mergeCell ref="R72:U72"/>
    <mergeCell ref="R70:U71"/>
    <mergeCell ref="F74:G74"/>
    <mergeCell ref="H70:L71"/>
    <mergeCell ref="H72:L72"/>
    <mergeCell ref="F70:G71"/>
    <mergeCell ref="F72:G72"/>
    <mergeCell ref="H73:L73"/>
    <mergeCell ref="AD73:AF73"/>
    <mergeCell ref="AG73:AK73"/>
    <mergeCell ref="AO73:AQ73"/>
    <mergeCell ref="M70:Q71"/>
    <mergeCell ref="M72:Q72"/>
    <mergeCell ref="H63:BG64"/>
    <mergeCell ref="M73:Q73"/>
    <mergeCell ref="AX77:AZ77"/>
    <mergeCell ref="M82:Q82"/>
    <mergeCell ref="H83:L83"/>
    <mergeCell ref="M83:Q83"/>
    <mergeCell ref="H84:L84"/>
    <mergeCell ref="M84:Q84"/>
    <mergeCell ref="H79:L79"/>
    <mergeCell ref="M79:Q79"/>
    <mergeCell ref="H80:L80"/>
    <mergeCell ref="M80:Q80"/>
    <mergeCell ref="H81:L81"/>
    <mergeCell ref="M81:Q81"/>
    <mergeCell ref="AO77:AQ77"/>
    <mergeCell ref="AR77:AT77"/>
    <mergeCell ref="Z84:AC84"/>
    <mergeCell ref="AO82:AQ82"/>
    <mergeCell ref="AR83:AT83"/>
    <mergeCell ref="AR82:AT82"/>
    <mergeCell ref="AU83:AW83"/>
    <mergeCell ref="AX83:AZ83"/>
    <mergeCell ref="AU82:AW82"/>
    <mergeCell ref="AD80:AF80"/>
    <mergeCell ref="AG80:AK80"/>
    <mergeCell ref="AD77:AF77"/>
    <mergeCell ref="H87:L87"/>
    <mergeCell ref="M87:Q87"/>
    <mergeCell ref="H94:L94"/>
    <mergeCell ref="M94:Q94"/>
    <mergeCell ref="H95:L95"/>
    <mergeCell ref="M95:Q95"/>
    <mergeCell ref="H96:L96"/>
    <mergeCell ref="M96:Q96"/>
    <mergeCell ref="H91:L91"/>
    <mergeCell ref="M91:Q91"/>
    <mergeCell ref="H92:L92"/>
    <mergeCell ref="M92:Q92"/>
    <mergeCell ref="H93:L93"/>
    <mergeCell ref="M93:Q93"/>
    <mergeCell ref="H88:L88"/>
    <mergeCell ref="M88:Q88"/>
    <mergeCell ref="H89:L89"/>
    <mergeCell ref="M89:Q89"/>
    <mergeCell ref="H90:L90"/>
    <mergeCell ref="M90:Q90"/>
    <mergeCell ref="H100:L100"/>
    <mergeCell ref="M100:Q100"/>
    <mergeCell ref="H101:L101"/>
    <mergeCell ref="M101:Q101"/>
    <mergeCell ref="H102:L102"/>
    <mergeCell ref="M102:Q102"/>
    <mergeCell ref="H97:L97"/>
    <mergeCell ref="M97:Q97"/>
    <mergeCell ref="H98:L98"/>
    <mergeCell ref="M98:Q98"/>
    <mergeCell ref="H99:L99"/>
    <mergeCell ref="M99:Q99"/>
    <mergeCell ref="H106:L106"/>
    <mergeCell ref="M106:Q106"/>
    <mergeCell ref="H107:L107"/>
    <mergeCell ref="M107:Q107"/>
    <mergeCell ref="H108:L108"/>
    <mergeCell ref="M108:Q108"/>
    <mergeCell ref="H103:L103"/>
    <mergeCell ref="M103:Q103"/>
    <mergeCell ref="H104:L104"/>
    <mergeCell ref="M104:Q104"/>
    <mergeCell ref="H105:L105"/>
    <mergeCell ref="M105:Q105"/>
    <mergeCell ref="H117:L117"/>
    <mergeCell ref="M117:Q117"/>
    <mergeCell ref="H112:L112"/>
    <mergeCell ref="M112:Q112"/>
    <mergeCell ref="H113:L113"/>
    <mergeCell ref="M113:Q113"/>
    <mergeCell ref="H114:L114"/>
    <mergeCell ref="M114:Q114"/>
    <mergeCell ref="H109:L109"/>
    <mergeCell ref="M109:Q109"/>
    <mergeCell ref="H110:L110"/>
    <mergeCell ref="M110:Q110"/>
    <mergeCell ref="H111:L111"/>
    <mergeCell ref="M111:Q111"/>
    <mergeCell ref="H121:L121"/>
    <mergeCell ref="M121:Q121"/>
    <mergeCell ref="Z70:AC71"/>
    <mergeCell ref="Z72:AC72"/>
    <mergeCell ref="Z73:AC73"/>
    <mergeCell ref="Z74:AC74"/>
    <mergeCell ref="Z79:AC79"/>
    <mergeCell ref="Z80:AC80"/>
    <mergeCell ref="Z81:AC81"/>
    <mergeCell ref="Z82:AC82"/>
    <mergeCell ref="H118:L118"/>
    <mergeCell ref="M118:Q118"/>
    <mergeCell ref="H119:L119"/>
    <mergeCell ref="M119:Q119"/>
    <mergeCell ref="H120:L120"/>
    <mergeCell ref="M120:Q120"/>
    <mergeCell ref="H115:L115"/>
    <mergeCell ref="M115:Q115"/>
    <mergeCell ref="H116:L116"/>
    <mergeCell ref="M116:Q116"/>
    <mergeCell ref="Z110:AC110"/>
    <mergeCell ref="Z111:AC111"/>
    <mergeCell ref="Z112:AC112"/>
    <mergeCell ref="Z108:AC108"/>
    <mergeCell ref="Z109:AC109"/>
    <mergeCell ref="Z102:AC102"/>
    <mergeCell ref="Z103:AC103"/>
    <mergeCell ref="Z104:AC104"/>
    <mergeCell ref="Z105:AC105"/>
    <mergeCell ref="Z106:AC106"/>
    <mergeCell ref="Z107:AC107"/>
    <mergeCell ref="AO81:AQ81"/>
    <mergeCell ref="AL88:AN88"/>
    <mergeCell ref="Z96:AC96"/>
    <mergeCell ref="Z97:AC97"/>
    <mergeCell ref="Z98:AC98"/>
    <mergeCell ref="Z99:AC99"/>
    <mergeCell ref="Z100:AC100"/>
    <mergeCell ref="Z101:AC101"/>
    <mergeCell ref="Z90:AC90"/>
    <mergeCell ref="Z91:AC91"/>
    <mergeCell ref="Z85:AC85"/>
    <mergeCell ref="Z86:AC86"/>
    <mergeCell ref="Z87:AC87"/>
    <mergeCell ref="Z88:AC88"/>
    <mergeCell ref="Z89:AC89"/>
    <mergeCell ref="Z95:AC95"/>
    <mergeCell ref="AO83:AQ83"/>
    <mergeCell ref="AG89:AK89"/>
    <mergeCell ref="AD86:AF86"/>
    <mergeCell ref="AD88:AF88"/>
    <mergeCell ref="AG88:AK88"/>
    <mergeCell ref="Z92:AC92"/>
    <mergeCell ref="Z93:AC93"/>
    <mergeCell ref="BD83:BG83"/>
    <mergeCell ref="BD84:BG84"/>
    <mergeCell ref="AX81:AZ81"/>
    <mergeCell ref="BA81:BC81"/>
    <mergeCell ref="BA82:BC82"/>
    <mergeCell ref="BD81:BG81"/>
    <mergeCell ref="BD82:BG82"/>
    <mergeCell ref="AX82:AZ82"/>
    <mergeCell ref="BD87:BG87"/>
    <mergeCell ref="BD88:BG88"/>
    <mergeCell ref="AO88:AQ88"/>
    <mergeCell ref="AR88:AT88"/>
    <mergeCell ref="AU88:AW88"/>
    <mergeCell ref="AX88:AZ88"/>
    <mergeCell ref="AO87:AQ87"/>
    <mergeCell ref="AR87:AT87"/>
    <mergeCell ref="AU87:AW87"/>
    <mergeCell ref="AX87:AZ87"/>
    <mergeCell ref="BA80:BC80"/>
    <mergeCell ref="BD80:BG80"/>
    <mergeCell ref="AX80:AZ80"/>
    <mergeCell ref="BD85:BG85"/>
    <mergeCell ref="BD86:BG86"/>
    <mergeCell ref="AO86:AQ86"/>
    <mergeCell ref="AR86:AT86"/>
    <mergeCell ref="AU86:AW86"/>
    <mergeCell ref="AX86:AZ86"/>
    <mergeCell ref="AO84:AQ84"/>
    <mergeCell ref="AR84:AT84"/>
    <mergeCell ref="AU84:AW84"/>
    <mergeCell ref="AX84:AZ84"/>
    <mergeCell ref="AO85:AQ85"/>
    <mergeCell ref="AR85:AT85"/>
    <mergeCell ref="AU85:AW85"/>
    <mergeCell ref="AX85:AZ85"/>
    <mergeCell ref="BA84:BC84"/>
    <mergeCell ref="AR80:AT80"/>
    <mergeCell ref="BA87:BC87"/>
    <mergeCell ref="BA88:BC88"/>
    <mergeCell ref="BD89:BG89"/>
    <mergeCell ref="BD90:BG90"/>
    <mergeCell ref="AO90:AQ90"/>
    <mergeCell ref="AR90:AT90"/>
    <mergeCell ref="AU90:AW90"/>
    <mergeCell ref="AX90:AZ90"/>
    <mergeCell ref="AO89:AQ89"/>
    <mergeCell ref="AR89:AT89"/>
    <mergeCell ref="AU89:AW89"/>
    <mergeCell ref="AX89:AZ89"/>
    <mergeCell ref="BA89:BC89"/>
    <mergeCell ref="BA90:BC90"/>
    <mergeCell ref="BD91:BG91"/>
    <mergeCell ref="BD92:BG92"/>
    <mergeCell ref="AO92:AQ92"/>
    <mergeCell ref="AR92:AT92"/>
    <mergeCell ref="AU92:AW92"/>
    <mergeCell ref="AX92:AZ92"/>
    <mergeCell ref="AO91:AQ91"/>
    <mergeCell ref="AR91:AT91"/>
    <mergeCell ref="AU91:AW91"/>
    <mergeCell ref="AX91:AZ91"/>
    <mergeCell ref="BA91:BC91"/>
    <mergeCell ref="BA92:BC92"/>
    <mergeCell ref="BD93:BG93"/>
    <mergeCell ref="BD94:BG94"/>
    <mergeCell ref="AO94:AQ94"/>
    <mergeCell ref="AR94:AT94"/>
    <mergeCell ref="AU94:AW94"/>
    <mergeCell ref="AX94:AZ94"/>
    <mergeCell ref="AO93:AQ93"/>
    <mergeCell ref="AR93:AT93"/>
    <mergeCell ref="AU93:AW93"/>
    <mergeCell ref="AX93:AZ93"/>
    <mergeCell ref="BA93:BC93"/>
    <mergeCell ref="BA94:BC94"/>
    <mergeCell ref="BD95:BG95"/>
    <mergeCell ref="BD96:BG96"/>
    <mergeCell ref="AO96:AQ96"/>
    <mergeCell ref="AR96:AT96"/>
    <mergeCell ref="AU96:AW96"/>
    <mergeCell ref="AX96:AZ96"/>
    <mergeCell ref="AO95:AQ95"/>
    <mergeCell ref="AR95:AT95"/>
    <mergeCell ref="AU95:AW95"/>
    <mergeCell ref="AX95:AZ95"/>
    <mergeCell ref="BA95:BC95"/>
    <mergeCell ref="BA96:BC96"/>
    <mergeCell ref="BD97:BG97"/>
    <mergeCell ref="BD98:BG98"/>
    <mergeCell ref="AO98:AQ98"/>
    <mergeCell ref="AR98:AT98"/>
    <mergeCell ref="AU98:AW98"/>
    <mergeCell ref="AX98:AZ98"/>
    <mergeCell ref="AO97:AQ97"/>
    <mergeCell ref="AR97:AT97"/>
    <mergeCell ref="AU97:AW97"/>
    <mergeCell ref="AX97:AZ97"/>
    <mergeCell ref="BA97:BC97"/>
    <mergeCell ref="BA98:BC98"/>
    <mergeCell ref="BD99:BG99"/>
    <mergeCell ref="BD100:BG100"/>
    <mergeCell ref="AO100:AQ100"/>
    <mergeCell ref="AR100:AT100"/>
    <mergeCell ref="AU100:AW100"/>
    <mergeCell ref="AX100:AZ100"/>
    <mergeCell ref="AO99:AQ99"/>
    <mergeCell ref="AR99:AT99"/>
    <mergeCell ref="AU99:AW99"/>
    <mergeCell ref="AX99:AZ99"/>
    <mergeCell ref="BA99:BC99"/>
    <mergeCell ref="BA100:BC100"/>
    <mergeCell ref="BD101:BG101"/>
    <mergeCell ref="BD102:BG102"/>
    <mergeCell ref="AO102:AQ102"/>
    <mergeCell ref="AR102:AT102"/>
    <mergeCell ref="AU102:AW102"/>
    <mergeCell ref="AX102:AZ102"/>
    <mergeCell ref="AO101:AQ101"/>
    <mergeCell ref="AR101:AT101"/>
    <mergeCell ref="AU101:AW101"/>
    <mergeCell ref="AX101:AZ101"/>
    <mergeCell ref="BA101:BC101"/>
    <mergeCell ref="BA102:BC102"/>
    <mergeCell ref="BD103:BG103"/>
    <mergeCell ref="BD104:BG104"/>
    <mergeCell ref="AO104:AQ104"/>
    <mergeCell ref="AR104:AT104"/>
    <mergeCell ref="AU104:AW104"/>
    <mergeCell ref="AX104:AZ104"/>
    <mergeCell ref="AO103:AQ103"/>
    <mergeCell ref="AR103:AT103"/>
    <mergeCell ref="AU103:AW103"/>
    <mergeCell ref="AX103:AZ103"/>
    <mergeCell ref="BA103:BC103"/>
    <mergeCell ref="BA104:BC104"/>
    <mergeCell ref="BD105:BG105"/>
    <mergeCell ref="BD106:BG106"/>
    <mergeCell ref="AO106:AQ106"/>
    <mergeCell ref="AR106:AT106"/>
    <mergeCell ref="AU106:AW106"/>
    <mergeCell ref="AX106:AZ106"/>
    <mergeCell ref="AO105:AQ105"/>
    <mergeCell ref="AR105:AT105"/>
    <mergeCell ref="AU105:AW105"/>
    <mergeCell ref="AX105:AZ105"/>
    <mergeCell ref="BA105:BC105"/>
    <mergeCell ref="BA106:BC106"/>
    <mergeCell ref="BD107:BG107"/>
    <mergeCell ref="BD108:BG108"/>
    <mergeCell ref="AO108:AQ108"/>
    <mergeCell ref="AR108:AT108"/>
    <mergeCell ref="AU108:AW108"/>
    <mergeCell ref="AX108:AZ108"/>
    <mergeCell ref="AO107:AQ107"/>
    <mergeCell ref="AR107:AT107"/>
    <mergeCell ref="AU107:AW107"/>
    <mergeCell ref="AX107:AZ107"/>
    <mergeCell ref="BA107:BC107"/>
    <mergeCell ref="BA108:BC108"/>
    <mergeCell ref="BD109:BG109"/>
    <mergeCell ref="BD110:BG110"/>
    <mergeCell ref="AO110:AQ110"/>
    <mergeCell ref="AR110:AT110"/>
    <mergeCell ref="AU110:AW110"/>
    <mergeCell ref="AX110:AZ110"/>
    <mergeCell ref="AO109:AQ109"/>
    <mergeCell ref="AR109:AT109"/>
    <mergeCell ref="AU109:AW109"/>
    <mergeCell ref="AX109:AZ109"/>
    <mergeCell ref="BA109:BC109"/>
    <mergeCell ref="BA110:BC110"/>
    <mergeCell ref="BD111:BG111"/>
    <mergeCell ref="BD112:BG112"/>
    <mergeCell ref="AO112:AQ112"/>
    <mergeCell ref="AR112:AT112"/>
    <mergeCell ref="AU112:AW112"/>
    <mergeCell ref="AX112:AZ112"/>
    <mergeCell ref="AO111:AQ111"/>
    <mergeCell ref="AR111:AT111"/>
    <mergeCell ref="AU111:AW111"/>
    <mergeCell ref="AX111:AZ111"/>
    <mergeCell ref="BA111:BC111"/>
    <mergeCell ref="BA112:BC112"/>
    <mergeCell ref="AX116:AZ116"/>
    <mergeCell ref="AO115:AQ115"/>
    <mergeCell ref="AR115:AT115"/>
    <mergeCell ref="AU115:AW115"/>
    <mergeCell ref="AX115:AZ115"/>
    <mergeCell ref="BA115:BC115"/>
    <mergeCell ref="BA116:BC116"/>
    <mergeCell ref="BD113:BG113"/>
    <mergeCell ref="BD114:BG114"/>
    <mergeCell ref="AO114:AQ114"/>
    <mergeCell ref="AR114:AT114"/>
    <mergeCell ref="AU114:AW114"/>
    <mergeCell ref="AX114:AZ114"/>
    <mergeCell ref="AO113:AQ113"/>
    <mergeCell ref="AR113:AT113"/>
    <mergeCell ref="AU113:AW113"/>
    <mergeCell ref="AX113:AZ113"/>
    <mergeCell ref="BA113:BC113"/>
    <mergeCell ref="BA114:BC114"/>
    <mergeCell ref="BD115:BG115"/>
    <mergeCell ref="BD116:BG116"/>
    <mergeCell ref="AO116:AQ116"/>
    <mergeCell ref="AR116:AT116"/>
    <mergeCell ref="AU116:AW116"/>
    <mergeCell ref="BD119:BG119"/>
    <mergeCell ref="BD120:BG120"/>
    <mergeCell ref="AO119:AQ119"/>
    <mergeCell ref="AR119:AT119"/>
    <mergeCell ref="AU119:AW119"/>
    <mergeCell ref="AX119:AZ119"/>
    <mergeCell ref="BD117:BG117"/>
    <mergeCell ref="BD118:BG118"/>
    <mergeCell ref="AO118:AQ118"/>
    <mergeCell ref="AR118:AT118"/>
    <mergeCell ref="AU118:AW118"/>
    <mergeCell ref="AX118:AZ118"/>
    <mergeCell ref="AO117:AQ117"/>
    <mergeCell ref="AR117:AT117"/>
    <mergeCell ref="AU117:AW117"/>
    <mergeCell ref="AX117:AZ117"/>
    <mergeCell ref="BA117:BC117"/>
    <mergeCell ref="BA118:BC118"/>
    <mergeCell ref="F28:BG28"/>
    <mergeCell ref="BA75:BC75"/>
    <mergeCell ref="BA76:BC76"/>
    <mergeCell ref="BA77:BC77"/>
    <mergeCell ref="BA78:BC78"/>
    <mergeCell ref="BA79:BC79"/>
    <mergeCell ref="AO121:AQ121"/>
    <mergeCell ref="AR121:AT121"/>
    <mergeCell ref="AU121:AW121"/>
    <mergeCell ref="AX121:AZ121"/>
    <mergeCell ref="AO120:AQ120"/>
    <mergeCell ref="AR120:AT120"/>
    <mergeCell ref="AU120:AW120"/>
    <mergeCell ref="AX120:AZ120"/>
    <mergeCell ref="BA119:BC119"/>
    <mergeCell ref="BA120:BC120"/>
    <mergeCell ref="BA85:BC85"/>
    <mergeCell ref="BA86:BC86"/>
    <mergeCell ref="BA83:BC83"/>
    <mergeCell ref="AO79:AQ79"/>
    <mergeCell ref="AR79:AT79"/>
    <mergeCell ref="AU79:AW79"/>
    <mergeCell ref="AX79:AZ79"/>
    <mergeCell ref="AO80:AQ80"/>
    <mergeCell ref="F29:BG29"/>
    <mergeCell ref="F30:BG30"/>
    <mergeCell ref="F31:BG31"/>
    <mergeCell ref="F32:BG32"/>
    <mergeCell ref="H37:AC37"/>
    <mergeCell ref="H43:BG49"/>
    <mergeCell ref="N55:T55"/>
    <mergeCell ref="H57:BG60"/>
    <mergeCell ref="AM126:BD127"/>
    <mergeCell ref="BD121:BG121"/>
    <mergeCell ref="BA121:BC121"/>
    <mergeCell ref="BD70:BG71"/>
    <mergeCell ref="BD72:BG72"/>
    <mergeCell ref="BD73:BG73"/>
    <mergeCell ref="BD74:BG74"/>
    <mergeCell ref="BD75:BG75"/>
    <mergeCell ref="BD76:BG76"/>
    <mergeCell ref="BD77:BG77"/>
    <mergeCell ref="BD78:BG78"/>
    <mergeCell ref="BD79:BG79"/>
    <mergeCell ref="AL70:BC70"/>
    <mergeCell ref="BA71:BC71"/>
    <mergeCell ref="BA73:BC73"/>
    <mergeCell ref="BA74:BC74"/>
  </mergeCells>
  <phoneticPr fontId="4"/>
  <conditionalFormatting sqref="AG72:AK121">
    <cfRule type="expression" dxfId="78" priority="316" stopIfTrue="1">
      <formula>AND($H72&lt;&gt;""=TRUE,$AG72=""=TRUE)</formula>
    </cfRule>
  </conditionalFormatting>
  <conditionalFormatting sqref="V72:Y121">
    <cfRule type="expression" dxfId="77" priority="317" stopIfTrue="1">
      <formula>AND($H72&lt;&gt;""=TRUE,$V72=""=TRUE)</formula>
    </cfRule>
  </conditionalFormatting>
  <conditionalFormatting sqref="Z72:AC121">
    <cfRule type="expression" dxfId="76" priority="318" stopIfTrue="1">
      <formula>AND($H72&lt;&gt;""=TRUE,$Z72=""=TRUE)</formula>
    </cfRule>
  </conditionalFormatting>
  <conditionalFormatting sqref="AL72:AN121">
    <cfRule type="expression" dxfId="75" priority="319" stopIfTrue="1">
      <formula>AND($H72&lt;&gt;""=TRUE,$AL72=""=TRUE)</formula>
    </cfRule>
  </conditionalFormatting>
  <conditionalFormatting sqref="AF142:AF146">
    <cfRule type="expression" dxfId="74" priority="321" stopIfTrue="1">
      <formula>VLOOKUP(W142&amp;"_1mM",CheckList,4,FALSE)=TRUE</formula>
    </cfRule>
  </conditionalFormatting>
  <conditionalFormatting sqref="AB143">
    <cfRule type="expression" dxfId="73" priority="323" stopIfTrue="1">
      <formula>VLOOKUP(U143,CheckList,4,FALSE)=TRUE</formula>
    </cfRule>
  </conditionalFormatting>
  <conditionalFormatting sqref="AB142 AB144:AB145 AO142:AO146 O142:O145 BB142:BB146">
    <cfRule type="expression" dxfId="72" priority="324" stopIfTrue="1">
      <formula>VLOOKUP(H142,CheckList,3,FALSE)=TRUE</formula>
    </cfRule>
  </conditionalFormatting>
  <conditionalFormatting sqref="AD142:AD146 Q142:Q145 BD142:BD146 AQ142:AQ146">
    <cfRule type="expression" dxfId="71" priority="325" stopIfTrue="1">
      <formula>VLOOKUP(H142&amp;"_1mM",CheckList,3,FALSE)=TRUE</formula>
    </cfRule>
  </conditionalFormatting>
  <conditionalFormatting sqref="AU146 AH146">
    <cfRule type="expression" dxfId="70" priority="328" stopIfTrue="1">
      <formula>VLOOKUP(AH146,CheckList,3,FALSE)=TRUE</formula>
    </cfRule>
    <cfRule type="expression" dxfId="69" priority="329" stopIfTrue="1">
      <formula>VLOOKUP(AH146&amp;"_1mM",CheckList,3,FALSE)=TRUE</formula>
    </cfRule>
    <cfRule type="expression" dxfId="68" priority="330" stopIfTrue="1">
      <formula>$BM$137=TRUE</formula>
    </cfRule>
  </conditionalFormatting>
  <conditionalFormatting sqref="CV131 CU130 CT129 CR127 DB137 DA136 CZ135 CY134 CX133 CW132 CS128">
    <cfRule type="cellIs" dxfId="67" priority="333" stopIfTrue="1" operator="equal">
      <formula>TRUE</formula>
    </cfRule>
  </conditionalFormatting>
  <conditionalFormatting sqref="H151">
    <cfRule type="expression" dxfId="66" priority="90" stopIfTrue="1">
      <formula>VLOOKUP(H151,CheckList,3,FALSE)=TRUE</formula>
    </cfRule>
    <cfRule type="expression" dxfId="65" priority="91" stopIfTrue="1">
      <formula>VLOOKUP(H151&amp;"_1mM",CheckList,3,FALSE)=TRUE</formula>
    </cfRule>
    <cfRule type="expression" dxfId="64" priority="92" stopIfTrue="1">
      <formula>$BM$137=TRUE</formula>
    </cfRule>
  </conditionalFormatting>
  <conditionalFormatting sqref="O151">
    <cfRule type="expression" dxfId="63" priority="89" stopIfTrue="1">
      <formula>VLOOKUP(H151,CheckList,3,FALSE)=TRUE</formula>
    </cfRule>
  </conditionalFormatting>
  <conditionalFormatting sqref="AB151">
    <cfRule type="expression" dxfId="62" priority="88" stopIfTrue="1">
      <formula>VLOOKUP(U151,CheckList,3,FALSE)=TRUE</formula>
    </cfRule>
  </conditionalFormatting>
  <conditionalFormatting sqref="AP151">
    <cfRule type="expression" dxfId="61" priority="87" stopIfTrue="1">
      <formula>VLOOKUP(AI151,CheckList,3,FALSE)=TRUE</formula>
    </cfRule>
  </conditionalFormatting>
  <conditionalFormatting sqref="AO151">
    <cfRule type="expression" dxfId="60" priority="86" stopIfTrue="1">
      <formula>VLOOKUP(AH151,CheckList,3,FALSE)=TRUE</formula>
    </cfRule>
  </conditionalFormatting>
  <conditionalFormatting sqref="BB151">
    <cfRule type="expression" dxfId="59" priority="85" stopIfTrue="1">
      <formula>VLOOKUP(AU151,CheckList,3,FALSE)=TRUE</formula>
    </cfRule>
  </conditionalFormatting>
  <conditionalFormatting sqref="U151">
    <cfRule type="expression" dxfId="58" priority="82" stopIfTrue="1">
      <formula>VLOOKUP(U151,CheckList,3,FALSE)=TRUE</formula>
    </cfRule>
    <cfRule type="expression" dxfId="57" priority="83" stopIfTrue="1">
      <formula>VLOOKUP(U151&amp;"_1mM",CheckList,3,FALSE)=TRUE</formula>
    </cfRule>
    <cfRule type="expression" dxfId="56" priority="84" stopIfTrue="1">
      <formula>$BM$137=TRUE</formula>
    </cfRule>
  </conditionalFormatting>
  <conditionalFormatting sqref="AH151">
    <cfRule type="expression" dxfId="55" priority="79" stopIfTrue="1">
      <formula>VLOOKUP(AH151,CheckList,3,FALSE)=TRUE</formula>
    </cfRule>
    <cfRule type="expression" dxfId="54" priority="80" stopIfTrue="1">
      <formula>VLOOKUP(AH151&amp;"_1mM",CheckList,3,FALSE)=TRUE</formula>
    </cfRule>
    <cfRule type="expression" dxfId="53" priority="81" stopIfTrue="1">
      <formula>$BM$137=TRUE</formula>
    </cfRule>
  </conditionalFormatting>
  <conditionalFormatting sqref="AU151">
    <cfRule type="expression" dxfId="52" priority="76" stopIfTrue="1">
      <formula>VLOOKUP(AU151,CheckList,3,FALSE)=TRUE</formula>
    </cfRule>
    <cfRule type="expression" dxfId="51" priority="77" stopIfTrue="1">
      <formula>VLOOKUP(AU151&amp;"_1mM",CheckList,3,FALSE)=TRUE</formula>
    </cfRule>
    <cfRule type="expression" dxfId="50" priority="78" stopIfTrue="1">
      <formula>$BM$137=TRUE</formula>
    </cfRule>
  </conditionalFormatting>
  <conditionalFormatting sqref="O153">
    <cfRule type="expression" dxfId="49" priority="75" stopIfTrue="1">
      <formula>VLOOKUP(H153,CheckList,3,FALSE)=TRUE</formula>
    </cfRule>
  </conditionalFormatting>
  <conditionalFormatting sqref="AB153">
    <cfRule type="expression" dxfId="48" priority="74" stopIfTrue="1">
      <formula>VLOOKUP(U153,CheckList,3,FALSE)=TRUE</formula>
    </cfRule>
  </conditionalFormatting>
  <conditionalFormatting sqref="AO153">
    <cfRule type="expression" dxfId="47" priority="73" stopIfTrue="1">
      <formula>VLOOKUP(AH153,CheckList,3,FALSE)=TRUE</formula>
    </cfRule>
  </conditionalFormatting>
  <conditionalFormatting sqref="BB153">
    <cfRule type="expression" dxfId="46" priority="72" stopIfTrue="1">
      <formula>VLOOKUP(AU153,CheckList,3,FALSE)=TRUE</formula>
    </cfRule>
  </conditionalFormatting>
  <conditionalFormatting sqref="H153">
    <cfRule type="expression" dxfId="45" priority="69" stopIfTrue="1">
      <formula>VLOOKUP(H153,CheckList,3,FALSE)=TRUE</formula>
    </cfRule>
    <cfRule type="expression" dxfId="44" priority="70" stopIfTrue="1">
      <formula>VLOOKUP(H153&amp;"_1mM",CheckList,3,FALSE)=TRUE</formula>
    </cfRule>
    <cfRule type="expression" dxfId="43" priority="71" stopIfTrue="1">
      <formula>$BM$137=TRUE</formula>
    </cfRule>
  </conditionalFormatting>
  <conditionalFormatting sqref="AU153">
    <cfRule type="expression" dxfId="42" priority="60" stopIfTrue="1">
      <formula>VLOOKUP(AU153,CheckList,3,FALSE)=TRUE</formula>
    </cfRule>
    <cfRule type="expression" dxfId="41" priority="61" stopIfTrue="1">
      <formula>VLOOKUP(AU153&amp;"_1mM",CheckList,3,FALSE)=TRUE</formula>
    </cfRule>
    <cfRule type="expression" dxfId="40" priority="62" stopIfTrue="1">
      <formula>$BM$137=TRUE</formula>
    </cfRule>
  </conditionalFormatting>
  <conditionalFormatting sqref="AH153">
    <cfRule type="expression" dxfId="39" priority="57" stopIfTrue="1">
      <formula>VLOOKUP(AH153,CheckList,3,FALSE)=TRUE</formula>
    </cfRule>
    <cfRule type="expression" dxfId="38" priority="58" stopIfTrue="1">
      <formula>VLOOKUP(AH153&amp;"_1mM",CheckList,3,FALSE)=TRUE</formula>
    </cfRule>
    <cfRule type="expression" dxfId="37" priority="59" stopIfTrue="1">
      <formula>$BM$137=TRUE</formula>
    </cfRule>
  </conditionalFormatting>
  <conditionalFormatting sqref="U153">
    <cfRule type="expression" dxfId="36" priority="54" stopIfTrue="1">
      <formula>VLOOKUP(U153,CheckList,3,FALSE)=TRUE</formula>
    </cfRule>
    <cfRule type="expression" dxfId="35" priority="55" stopIfTrue="1">
      <formula>VLOOKUP(U153&amp;"_1mM",CheckList,3,FALSE)=TRUE</formula>
    </cfRule>
    <cfRule type="expression" dxfId="34" priority="56" stopIfTrue="1">
      <formula>$BM$137=TRUE</formula>
    </cfRule>
  </conditionalFormatting>
  <conditionalFormatting sqref="H142">
    <cfRule type="expression" dxfId="33" priority="51" stopIfTrue="1">
      <formula>VLOOKUP(H142,CheckList,3,FALSE)=TRUE</formula>
    </cfRule>
    <cfRule type="expression" dxfId="32" priority="52" stopIfTrue="1">
      <formula>VLOOKUP(H142&amp;"_1mM",CheckList,3,FALSE)=TRUE</formula>
    </cfRule>
    <cfRule type="expression" dxfId="31" priority="53" stopIfTrue="1">
      <formula>$BM$137=TRUE</formula>
    </cfRule>
  </conditionalFormatting>
  <conditionalFormatting sqref="AB146 O146">
    <cfRule type="expression" dxfId="30" priority="28" stopIfTrue="1">
      <formula>VLOOKUP(H146,CheckList,3,FALSE)=TRUE</formula>
    </cfRule>
  </conditionalFormatting>
  <conditionalFormatting sqref="Q146">
    <cfRule type="expression" dxfId="29" priority="29" stopIfTrue="1">
      <formula>VLOOKUP(H146&amp;"_1mM",CheckList,3,FALSE)=TRUE</formula>
    </cfRule>
  </conditionalFormatting>
  <conditionalFormatting sqref="U146">
    <cfRule type="expression" dxfId="28" priority="25" stopIfTrue="1">
      <formula>VLOOKUP(U146,CheckList,3,FALSE)=TRUE</formula>
    </cfRule>
    <cfRule type="expression" dxfId="27" priority="26" stopIfTrue="1">
      <formula>VLOOKUP(U146&amp;"_1mM",CheckList,3,FALSE)=TRUE</formula>
    </cfRule>
    <cfRule type="expression" dxfId="26" priority="27" stopIfTrue="1">
      <formula>$BM$137=TRUE</formula>
    </cfRule>
  </conditionalFormatting>
  <conditionalFormatting sqref="H146">
    <cfRule type="expression" dxfId="25" priority="22" stopIfTrue="1">
      <formula>VLOOKUP(H146,CheckList,3,FALSE)=TRUE</formula>
    </cfRule>
    <cfRule type="expression" dxfId="24" priority="23" stopIfTrue="1">
      <formula>VLOOKUP(H146&amp;"_1mM",CheckList,3,FALSE)=TRUE</formula>
    </cfRule>
    <cfRule type="expression" dxfId="23" priority="24" stopIfTrue="1">
      <formula>$BM$137=TRUE</formula>
    </cfRule>
  </conditionalFormatting>
  <conditionalFormatting sqref="AU144">
    <cfRule type="expression" dxfId="22" priority="19" stopIfTrue="1">
      <formula>VLOOKUP(AU144,CheckList,3,FALSE)=TRUE</formula>
    </cfRule>
    <cfRule type="expression" dxfId="21" priority="20" stopIfTrue="1">
      <formula>VLOOKUP(AU144&amp;"_1mM",CheckList,3,FALSE)=TRUE</formula>
    </cfRule>
    <cfRule type="expression" dxfId="20" priority="21" stopIfTrue="1">
      <formula>$BM$137=TRUE</formula>
    </cfRule>
  </conditionalFormatting>
  <conditionalFormatting sqref="AH144">
    <cfRule type="expression" dxfId="19" priority="16" stopIfTrue="1">
      <formula>VLOOKUP(AH144,CheckList,3,FALSE)=TRUE</formula>
    </cfRule>
    <cfRule type="expression" dxfId="18" priority="17" stopIfTrue="1">
      <formula>VLOOKUP(AH144&amp;"_1mM",CheckList,3,FALSE)=TRUE</formula>
    </cfRule>
    <cfRule type="expression" dxfId="17" priority="18" stopIfTrue="1">
      <formula>$BM$137=TRUE</formula>
    </cfRule>
  </conditionalFormatting>
  <conditionalFormatting sqref="U144">
    <cfRule type="expression" dxfId="16" priority="13" stopIfTrue="1">
      <formula>VLOOKUP(U144,CheckList,3,FALSE)=TRUE</formula>
    </cfRule>
    <cfRule type="expression" dxfId="15" priority="14" stopIfTrue="1">
      <formula>VLOOKUP(U144&amp;"_1mM",CheckList,3,FALSE)=TRUE</formula>
    </cfRule>
    <cfRule type="expression" dxfId="14" priority="15" stopIfTrue="1">
      <formula>$BM$137=TRUE</formula>
    </cfRule>
  </conditionalFormatting>
  <conditionalFormatting sqref="H144">
    <cfRule type="expression" dxfId="13" priority="10" stopIfTrue="1">
      <formula>VLOOKUP(H144,CheckList,3,FALSE)=TRUE</formula>
    </cfRule>
    <cfRule type="expression" dxfId="12" priority="11" stopIfTrue="1">
      <formula>VLOOKUP(H144&amp;"_1mM",CheckList,3,FALSE)=TRUE</formula>
    </cfRule>
    <cfRule type="expression" dxfId="11" priority="12" stopIfTrue="1">
      <formula>$BM$137=TRUE</formula>
    </cfRule>
  </conditionalFormatting>
  <conditionalFormatting sqref="AU142">
    <cfRule type="expression" dxfId="10" priority="7" stopIfTrue="1">
      <formula>VLOOKUP(AU142,CheckList,3,FALSE)=TRUE</formula>
    </cfRule>
    <cfRule type="expression" dxfId="9" priority="8" stopIfTrue="1">
      <formula>VLOOKUP(AU142&amp;"_1mM",CheckList,3,FALSE)=TRUE</formula>
    </cfRule>
    <cfRule type="expression" dxfId="8" priority="9" stopIfTrue="1">
      <formula>$BM$137=TRUE</formula>
    </cfRule>
  </conditionalFormatting>
  <conditionalFormatting sqref="U142">
    <cfRule type="expression" dxfId="7" priority="4" stopIfTrue="1">
      <formula>VLOOKUP(U142,CheckList,3,FALSE)=TRUE</formula>
    </cfRule>
    <cfRule type="expression" dxfId="6" priority="5" stopIfTrue="1">
      <formula>VLOOKUP(U142&amp;"_1mM",CheckList,3,FALSE)=TRUE</formula>
    </cfRule>
    <cfRule type="expression" dxfId="5" priority="6" stopIfTrue="1">
      <formula>$BM$137=TRUE</formula>
    </cfRule>
  </conditionalFormatting>
  <conditionalFormatting sqref="AH142">
    <cfRule type="expression" dxfId="4" priority="1" stopIfTrue="1">
      <formula>VLOOKUP(AH142,CheckList,3,FALSE)=TRUE</formula>
    </cfRule>
    <cfRule type="expression" dxfId="3" priority="2" stopIfTrue="1">
      <formula>VLOOKUP(AH142&amp;"_1mM",CheckList,3,FALSE)=TRUE</formula>
    </cfRule>
    <cfRule type="expression" dxfId="2" priority="3" stopIfTrue="1">
      <formula>$BM$137=TRUE</formula>
    </cfRule>
  </conditionalFormatting>
  <dataValidations count="2">
    <dataValidation type="list" allowBlank="1" showDropDown="1" showInputMessage="1" showErrorMessage="1" sqref="DJ142:DJ648">
      <formula1>#REF!</formula1>
    </dataValidation>
    <dataValidation type="list" allowBlank="1" showInputMessage="1" showErrorMessage="1" sqref="AG72:AK121">
      <formula1>"Freeze"</formula1>
    </dataValidation>
  </dataValidations>
  <hyperlinks>
    <hyperlink ref="H37" r:id="rId1"/>
    <hyperlink ref="N55:T55" r:id="rId2" display="info@carnabio.com "/>
  </hyperlinks>
  <printOptions horizontalCentered="1"/>
  <pageMargins left="0.23622047244094491" right="0.23622047244094491" top="0.61" bottom="0.39370078740157483" header="0.23622047244094491" footer="0.23622047244094491"/>
  <pageSetup paperSize="9" scale="68" fitToHeight="5" orientation="portrait" r:id="rId3"/>
  <headerFooter alignWithMargins="0">
    <oddHeader>&amp;R&amp;F</oddHeader>
    <oddFooter>&amp;L&amp;"Times New Roman,太字 斜体"QuickScout Selectivity Profiling</oddFooter>
  </headerFooter>
  <rowBreaks count="2" manualBreakCount="2">
    <brk id="67" min="5" max="58" man="1"/>
    <brk id="122"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Option Button 3">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25</xdr:col>
                    <xdr:colOff>57150</xdr:colOff>
                    <xdr:row>22</xdr:row>
                    <xdr:rowOff>66675</xdr:rowOff>
                  </from>
                  <to>
                    <xdr:col>31</xdr:col>
                    <xdr:colOff>0</xdr:colOff>
                    <xdr:row>22</xdr:row>
                    <xdr:rowOff>276225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1043" r:id="rId18" name="Group Box 19">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1055" r:id="rId19" name="Label 31">
              <controlPr defaultSize="0" autoFill="0" autoLine="0" autoPict="0">
                <anchor moveWithCells="1" sizeWithCells="1">
                  <from>
                    <xdr:col>13</xdr:col>
                    <xdr:colOff>142875</xdr:colOff>
                    <xdr:row>139</xdr:row>
                    <xdr:rowOff>95250</xdr:rowOff>
                  </from>
                  <to>
                    <xdr:col>18</xdr:col>
                    <xdr:colOff>76200</xdr:colOff>
                    <xdr:row>140</xdr:row>
                    <xdr:rowOff>114300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sizeWithCells="1">
                  <from>
                    <xdr:col>13</xdr:col>
                    <xdr:colOff>142875</xdr:colOff>
                    <xdr:row>141</xdr:row>
                    <xdr:rowOff>9525</xdr:rowOff>
                  </from>
                  <to>
                    <xdr:col>14</xdr:col>
                    <xdr:colOff>142875</xdr:colOff>
                    <xdr:row>141</xdr:row>
                    <xdr:rowOff>180975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sizeWithCells="1">
                  <from>
                    <xdr:col>26</xdr:col>
                    <xdr:colOff>142875</xdr:colOff>
                    <xdr:row>141</xdr:row>
                    <xdr:rowOff>9525</xdr:rowOff>
                  </from>
                  <to>
                    <xdr:col>27</xdr:col>
                    <xdr:colOff>142875</xdr:colOff>
                    <xdr:row>141</xdr:row>
                    <xdr:rowOff>180975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sizeWithCells="1">
                  <from>
                    <xdr:col>39</xdr:col>
                    <xdr:colOff>142875</xdr:colOff>
                    <xdr:row>141</xdr:row>
                    <xdr:rowOff>9525</xdr:rowOff>
                  </from>
                  <to>
                    <xdr:col>40</xdr:col>
                    <xdr:colOff>142875</xdr:colOff>
                    <xdr:row>141</xdr:row>
                    <xdr:rowOff>180975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sizeWithCells="1">
                  <from>
                    <xdr:col>52</xdr:col>
                    <xdr:colOff>142875</xdr:colOff>
                    <xdr:row>141</xdr:row>
                    <xdr:rowOff>9525</xdr:rowOff>
                  </from>
                  <to>
                    <xdr:col>53</xdr:col>
                    <xdr:colOff>142875</xdr:colOff>
                    <xdr:row>141</xdr:row>
                    <xdr:rowOff>180975</xdr:rowOff>
                  </to>
                </anchor>
              </controlPr>
            </control>
          </mc:Choice>
        </mc:AlternateContent>
        <mc:AlternateContent xmlns:mc="http://schemas.openxmlformats.org/markup-compatibility/2006">
          <mc:Choice Requires="x14">
            <control shapeId="1064" r:id="rId24" name="Label 40">
              <controlPr defaultSize="0" autoFill="0" autoLine="0" autoPict="0">
                <anchor moveWithCells="1" sizeWithCells="1">
                  <from>
                    <xdr:col>26</xdr:col>
                    <xdr:colOff>142875</xdr:colOff>
                    <xdr:row>139</xdr:row>
                    <xdr:rowOff>95250</xdr:rowOff>
                  </from>
                  <to>
                    <xdr:col>31</xdr:col>
                    <xdr:colOff>76200</xdr:colOff>
                    <xdr:row>140</xdr:row>
                    <xdr:rowOff>114300</xdr:rowOff>
                  </to>
                </anchor>
              </controlPr>
            </control>
          </mc:Choice>
        </mc:AlternateContent>
        <mc:AlternateContent xmlns:mc="http://schemas.openxmlformats.org/markup-compatibility/2006">
          <mc:Choice Requires="x14">
            <control shapeId="1065" r:id="rId25" name="Label 41">
              <controlPr defaultSize="0" autoFill="0" autoLine="0" autoPict="0">
                <anchor moveWithCells="1" sizeWithCells="1">
                  <from>
                    <xdr:col>39</xdr:col>
                    <xdr:colOff>142875</xdr:colOff>
                    <xdr:row>139</xdr:row>
                    <xdr:rowOff>95250</xdr:rowOff>
                  </from>
                  <to>
                    <xdr:col>44</xdr:col>
                    <xdr:colOff>76200</xdr:colOff>
                    <xdr:row>140</xdr:row>
                    <xdr:rowOff>114300</xdr:rowOff>
                  </to>
                </anchor>
              </controlPr>
            </control>
          </mc:Choice>
        </mc:AlternateContent>
        <mc:AlternateContent xmlns:mc="http://schemas.openxmlformats.org/markup-compatibility/2006">
          <mc:Choice Requires="x14">
            <control shapeId="1066" r:id="rId26" name="Label 42">
              <controlPr defaultSize="0" autoFill="0" autoLine="0" autoPict="0">
                <anchor moveWithCells="1" sizeWithCells="1">
                  <from>
                    <xdr:col>52</xdr:col>
                    <xdr:colOff>133350</xdr:colOff>
                    <xdr:row>139</xdr:row>
                    <xdr:rowOff>95250</xdr:rowOff>
                  </from>
                  <to>
                    <xdr:col>57</xdr:col>
                    <xdr:colOff>66675</xdr:colOff>
                    <xdr:row>140</xdr:row>
                    <xdr:rowOff>114300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sizeWithCells="1">
                  <from>
                    <xdr:col>13</xdr:col>
                    <xdr:colOff>142875</xdr:colOff>
                    <xdr:row>143</xdr:row>
                    <xdr:rowOff>9525</xdr:rowOff>
                  </from>
                  <to>
                    <xdr:col>14</xdr:col>
                    <xdr:colOff>142875</xdr:colOff>
                    <xdr:row>143</xdr:row>
                    <xdr:rowOff>180975</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sizeWithCells="1">
                  <from>
                    <xdr:col>26</xdr:col>
                    <xdr:colOff>142875</xdr:colOff>
                    <xdr:row>143</xdr:row>
                    <xdr:rowOff>9525</xdr:rowOff>
                  </from>
                  <to>
                    <xdr:col>27</xdr:col>
                    <xdr:colOff>142875</xdr:colOff>
                    <xdr:row>143</xdr:row>
                    <xdr:rowOff>180975</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sizeWithCells="1">
                  <from>
                    <xdr:col>39</xdr:col>
                    <xdr:colOff>142875</xdr:colOff>
                    <xdr:row>143</xdr:row>
                    <xdr:rowOff>9525</xdr:rowOff>
                  </from>
                  <to>
                    <xdr:col>40</xdr:col>
                    <xdr:colOff>142875</xdr:colOff>
                    <xdr:row>143</xdr:row>
                    <xdr:rowOff>180975</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sizeWithCells="1">
                  <from>
                    <xdr:col>52</xdr:col>
                    <xdr:colOff>142875</xdr:colOff>
                    <xdr:row>143</xdr:row>
                    <xdr:rowOff>9525</xdr:rowOff>
                  </from>
                  <to>
                    <xdr:col>53</xdr:col>
                    <xdr:colOff>142875</xdr:colOff>
                    <xdr:row>143</xdr:row>
                    <xdr:rowOff>180975</xdr:rowOff>
                  </to>
                </anchor>
              </controlPr>
            </control>
          </mc:Choice>
        </mc:AlternateContent>
        <mc:AlternateContent xmlns:mc="http://schemas.openxmlformats.org/markup-compatibility/2006">
          <mc:Choice Requires="x14">
            <control shapeId="1601" r:id="rId31" name="Check Box 577">
              <controlPr defaultSize="0" autoFill="0" autoLine="0" autoPict="0">
                <anchor moveWithCells="1" sizeWithCells="1">
                  <from>
                    <xdr:col>37</xdr:col>
                    <xdr:colOff>123825</xdr:colOff>
                    <xdr:row>127</xdr:row>
                    <xdr:rowOff>9525</xdr:rowOff>
                  </from>
                  <to>
                    <xdr:col>38</xdr:col>
                    <xdr:colOff>123825</xdr:colOff>
                    <xdr:row>128</xdr:row>
                    <xdr:rowOff>19050</xdr:rowOff>
                  </to>
                </anchor>
              </controlPr>
            </control>
          </mc:Choice>
        </mc:AlternateContent>
        <mc:AlternateContent xmlns:mc="http://schemas.openxmlformats.org/markup-compatibility/2006">
          <mc:Choice Requires="x14">
            <control shapeId="1602" r:id="rId32" name="Check Box 578">
              <controlPr defaultSize="0" autoFill="0" autoLine="0" autoPict="0">
                <anchor moveWithCells="1" sizeWithCells="1">
                  <from>
                    <xdr:col>13</xdr:col>
                    <xdr:colOff>142875</xdr:colOff>
                    <xdr:row>145</xdr:row>
                    <xdr:rowOff>9525</xdr:rowOff>
                  </from>
                  <to>
                    <xdr:col>14</xdr:col>
                    <xdr:colOff>142875</xdr:colOff>
                    <xdr:row>145</xdr:row>
                    <xdr:rowOff>180975</xdr:rowOff>
                  </to>
                </anchor>
              </controlPr>
            </control>
          </mc:Choice>
        </mc:AlternateContent>
        <mc:AlternateContent xmlns:mc="http://schemas.openxmlformats.org/markup-compatibility/2006">
          <mc:Choice Requires="x14">
            <control shapeId="1603" r:id="rId33" name="Check Box 579">
              <controlPr defaultSize="0" autoFill="0" autoLine="0" autoPict="0">
                <anchor moveWithCells="1" sizeWithCells="1">
                  <from>
                    <xdr:col>26</xdr:col>
                    <xdr:colOff>142875</xdr:colOff>
                    <xdr:row>145</xdr:row>
                    <xdr:rowOff>9525</xdr:rowOff>
                  </from>
                  <to>
                    <xdr:col>27</xdr:col>
                    <xdr:colOff>142875</xdr:colOff>
                    <xdr:row>145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5:P42"/>
  <sheetViews>
    <sheetView showGridLines="0" zoomScaleNormal="100" workbookViewId="0">
      <selection activeCell="O6" sqref="O6"/>
    </sheetView>
  </sheetViews>
  <sheetFormatPr defaultRowHeight="12"/>
  <cols>
    <col min="1" max="1" width="3.5703125" style="115" customWidth="1"/>
    <col min="2" max="2" width="9.140625" style="115"/>
    <col min="3" max="3" width="3.140625" style="115" customWidth="1"/>
    <col min="4" max="4" width="8.140625" style="115" customWidth="1"/>
    <col min="5" max="5" width="7.5703125" style="115" customWidth="1"/>
    <col min="6" max="6" width="11.42578125" style="115" customWidth="1"/>
    <col min="7" max="7" width="7.140625" style="115" customWidth="1"/>
    <col min="8" max="8" width="7.5703125" style="115" customWidth="1"/>
    <col min="9" max="9" width="5.140625" style="115" customWidth="1"/>
    <col min="10" max="10" width="6.85546875" style="115" customWidth="1"/>
    <col min="11" max="11" width="4.85546875" style="115" customWidth="1"/>
    <col min="12" max="12" width="10.140625" style="115" customWidth="1"/>
    <col min="13" max="14" width="9.140625" style="115"/>
    <col min="15" max="15" width="24.140625" style="115" customWidth="1"/>
    <col min="16" max="16384" width="9.140625" style="115"/>
  </cols>
  <sheetData>
    <row r="5" spans="1:15">
      <c r="N5" s="137" t="s">
        <v>171</v>
      </c>
      <c r="O5" s="115" t="s">
        <v>245</v>
      </c>
    </row>
    <row r="6" spans="1:15" ht="22.5" customHeight="1">
      <c r="B6" s="159" t="s">
        <v>170</v>
      </c>
      <c r="N6" s="152" t="s">
        <v>169</v>
      </c>
      <c r="O6" s="158"/>
    </row>
    <row r="7" spans="1:15" ht="22.5" customHeight="1">
      <c r="B7" s="157" t="s">
        <v>168</v>
      </c>
      <c r="N7" s="156" t="s">
        <v>167</v>
      </c>
      <c r="O7" s="155" t="s">
        <v>244</v>
      </c>
    </row>
    <row r="8" spans="1:15" s="116" customFormat="1" ht="12.75" customHeight="1">
      <c r="A8" s="153"/>
      <c r="B8" s="154"/>
      <c r="C8" s="153"/>
      <c r="D8" s="153"/>
      <c r="E8" s="153"/>
      <c r="F8" s="153"/>
      <c r="G8" s="153"/>
      <c r="H8" s="153"/>
      <c r="I8" s="153"/>
      <c r="J8" s="153"/>
      <c r="K8" s="153"/>
      <c r="L8" s="153"/>
      <c r="M8" s="153"/>
      <c r="N8" s="153"/>
      <c r="O8" s="153"/>
    </row>
    <row r="9" spans="1:15" s="151" customFormat="1" ht="16.5" customHeight="1">
      <c r="C9" s="152" t="s">
        <v>166</v>
      </c>
      <c r="K9" s="152" t="s">
        <v>165</v>
      </c>
    </row>
    <row r="10" spans="1:15" ht="16.5" customHeight="1">
      <c r="C10" s="137" t="s">
        <v>164</v>
      </c>
      <c r="D10" s="150">
        <f>'Application Form'!N11</f>
        <v>0</v>
      </c>
      <c r="E10" s="150"/>
      <c r="F10" s="150"/>
      <c r="G10" s="150"/>
      <c r="H10" s="150"/>
      <c r="K10" s="137" t="s">
        <v>163</v>
      </c>
      <c r="L10" s="429" t="s">
        <v>162</v>
      </c>
      <c r="M10" s="429"/>
      <c r="N10" s="429"/>
      <c r="O10" s="429"/>
    </row>
    <row r="11" spans="1:15" ht="16.5" customHeight="1">
      <c r="C11" s="137" t="s">
        <v>161</v>
      </c>
      <c r="D11" s="150">
        <f>'Application Form'!N10</f>
        <v>0</v>
      </c>
      <c r="E11" s="147"/>
      <c r="F11" s="147"/>
      <c r="G11" s="147"/>
      <c r="H11" s="147"/>
      <c r="K11" s="137" t="s">
        <v>160</v>
      </c>
      <c r="L11" s="423" t="s">
        <v>159</v>
      </c>
      <c r="M11" s="423"/>
      <c r="N11" s="423"/>
      <c r="O11" s="423"/>
    </row>
    <row r="12" spans="1:15" ht="16.5" customHeight="1">
      <c r="C12" s="137" t="s">
        <v>158</v>
      </c>
      <c r="D12" s="147">
        <f>'Application Form'!N12</f>
        <v>0</v>
      </c>
      <c r="E12" s="147"/>
      <c r="F12" s="147"/>
      <c r="G12" s="147"/>
      <c r="H12" s="147"/>
      <c r="K12" s="137" t="s">
        <v>157</v>
      </c>
      <c r="L12" s="423" t="s">
        <v>156</v>
      </c>
      <c r="M12" s="423"/>
      <c r="N12" s="423"/>
      <c r="O12" s="423"/>
    </row>
    <row r="13" spans="1:15" ht="16.5" customHeight="1">
      <c r="C13" s="137" t="s">
        <v>153</v>
      </c>
      <c r="D13" s="147">
        <f>'Application Form'!N13</f>
        <v>0</v>
      </c>
      <c r="E13" s="148"/>
      <c r="F13" s="148"/>
      <c r="G13" s="148"/>
      <c r="H13" s="148"/>
      <c r="K13" s="137" t="s">
        <v>153</v>
      </c>
      <c r="L13" s="430" t="s">
        <v>155</v>
      </c>
      <c r="M13" s="430"/>
      <c r="N13" s="430"/>
      <c r="O13" s="430"/>
    </row>
    <row r="14" spans="1:15" ht="16.5" customHeight="1">
      <c r="C14" s="137"/>
      <c r="D14" s="149"/>
      <c r="E14" s="148"/>
      <c r="F14" s="148"/>
      <c r="G14" s="148"/>
      <c r="H14" s="148"/>
      <c r="K14" s="137" t="s">
        <v>154</v>
      </c>
      <c r="L14" s="423" t="s">
        <v>152</v>
      </c>
      <c r="M14" s="423"/>
      <c r="N14" s="423"/>
      <c r="O14" s="423"/>
    </row>
    <row r="15" spans="1:15" ht="16.5" customHeight="1">
      <c r="C15" s="137" t="s">
        <v>151</v>
      </c>
      <c r="D15" s="148">
        <f>'Application Form'!N14</f>
        <v>0</v>
      </c>
      <c r="E15" s="148"/>
      <c r="F15" s="148"/>
      <c r="G15" s="148"/>
      <c r="H15" s="148"/>
      <c r="K15" s="137"/>
      <c r="L15" s="147"/>
      <c r="M15" s="147"/>
      <c r="N15" s="147"/>
      <c r="O15" s="147"/>
    </row>
    <row r="16" spans="1:15" ht="16.5" customHeight="1">
      <c r="C16" s="137" t="s">
        <v>150</v>
      </c>
      <c r="D16" s="148">
        <f>'Application Form'!N15</f>
        <v>0</v>
      </c>
      <c r="E16" s="148"/>
      <c r="F16" s="148"/>
      <c r="G16" s="148"/>
      <c r="H16" s="148"/>
      <c r="K16" s="137"/>
      <c r="L16" s="147"/>
      <c r="M16" s="147"/>
      <c r="N16" s="147"/>
      <c r="O16" s="147"/>
    </row>
    <row r="17" spans="3:16" ht="16.5" customHeight="1">
      <c r="C17" s="137" t="s">
        <v>149</v>
      </c>
      <c r="D17" s="148">
        <f>'Application Form'!N16</f>
        <v>0</v>
      </c>
      <c r="E17" s="147"/>
      <c r="F17" s="147"/>
      <c r="G17" s="147"/>
      <c r="H17" s="147"/>
      <c r="K17" s="137" t="s">
        <v>148</v>
      </c>
      <c r="L17" s="423" t="s">
        <v>147</v>
      </c>
      <c r="M17" s="423"/>
      <c r="N17" s="423"/>
      <c r="O17" s="423"/>
    </row>
    <row r="18" spans="3:16" ht="16.5" customHeight="1">
      <c r="C18" s="137" t="s">
        <v>146</v>
      </c>
      <c r="D18" s="148">
        <f>'Application Form'!N17</f>
        <v>0</v>
      </c>
      <c r="E18" s="146"/>
      <c r="F18" s="146"/>
      <c r="G18" s="146"/>
      <c r="H18" s="146"/>
      <c r="K18" s="137" t="s">
        <v>146</v>
      </c>
      <c r="L18" s="424" t="s">
        <v>145</v>
      </c>
      <c r="M18" s="424"/>
      <c r="N18" s="424"/>
      <c r="O18" s="424"/>
    </row>
    <row r="19" spans="3:16" ht="20.25" customHeight="1">
      <c r="C19" s="137" t="s">
        <v>144</v>
      </c>
      <c r="D19" s="148">
        <f>'Application Form'!N18</f>
        <v>0</v>
      </c>
      <c r="E19" s="146"/>
      <c r="F19" s="146"/>
      <c r="G19" s="146"/>
      <c r="H19" s="146"/>
      <c r="K19" s="137" t="s">
        <v>143</v>
      </c>
      <c r="L19" s="425" t="s">
        <v>142</v>
      </c>
      <c r="M19" s="426"/>
      <c r="N19" s="426"/>
      <c r="O19" s="426"/>
    </row>
    <row r="20" spans="3:16" ht="16.5" customHeight="1">
      <c r="C20" s="144" t="s">
        <v>141</v>
      </c>
      <c r="D20" s="148">
        <f>'Application Form'!N19</f>
        <v>0</v>
      </c>
      <c r="E20" s="145"/>
      <c r="F20" s="145"/>
      <c r="G20" s="145"/>
      <c r="H20" s="145"/>
      <c r="I20" s="143"/>
      <c r="J20" s="143"/>
      <c r="K20" s="144" t="s">
        <v>141</v>
      </c>
      <c r="L20" s="427" t="s">
        <v>202</v>
      </c>
      <c r="M20" s="428"/>
      <c r="N20" s="428"/>
      <c r="O20" s="428"/>
      <c r="P20" s="143"/>
    </row>
    <row r="21" spans="3:16" ht="16.5" customHeight="1"/>
    <row r="22" spans="3:16" ht="16.5" customHeight="1">
      <c r="C22" s="137" t="s">
        <v>140</v>
      </c>
      <c r="D22" s="419"/>
      <c r="E22" s="419"/>
      <c r="F22" s="419"/>
      <c r="G22" s="419"/>
      <c r="H22" s="419"/>
      <c r="I22" s="138"/>
      <c r="J22" s="142"/>
      <c r="L22"/>
      <c r="M22"/>
      <c r="N22"/>
      <c r="O22"/>
    </row>
    <row r="23" spans="3:16" ht="16.5" customHeight="1">
      <c r="C23" s="137" t="s">
        <v>139</v>
      </c>
      <c r="D23" s="420"/>
      <c r="E23" s="420"/>
      <c r="F23" s="420"/>
      <c r="G23" s="420"/>
      <c r="H23" s="420"/>
      <c r="I23" s="138"/>
      <c r="J23" s="138"/>
      <c r="K23" s="139"/>
      <c r="L23" s="138"/>
      <c r="M23" s="138"/>
      <c r="N23" s="138"/>
      <c r="O23" s="138"/>
    </row>
    <row r="24" spans="3:16" ht="16.5" customHeight="1">
      <c r="C24" s="137"/>
      <c r="D24" s="141"/>
      <c r="E24" s="141"/>
      <c r="F24" s="141"/>
      <c r="G24" s="141"/>
      <c r="H24" s="141"/>
      <c r="I24" s="138"/>
      <c r="J24" s="138"/>
      <c r="K24" s="139"/>
      <c r="L24" s="138"/>
      <c r="M24" s="138"/>
      <c r="N24" s="138"/>
      <c r="O24" s="138"/>
    </row>
    <row r="25" spans="3:16" ht="16.5" customHeight="1">
      <c r="C25" s="140" t="s">
        <v>138</v>
      </c>
      <c r="D25" s="421"/>
      <c r="E25" s="421"/>
      <c r="F25" s="421"/>
      <c r="G25" s="421"/>
      <c r="H25" s="421"/>
      <c r="I25" s="138"/>
      <c r="J25" s="138"/>
      <c r="K25" s="139"/>
      <c r="L25" s="138"/>
      <c r="M25" s="138"/>
      <c r="N25" s="138"/>
      <c r="O25" s="138"/>
    </row>
    <row r="26" spans="3:16" ht="13.5" customHeight="1">
      <c r="C26" s="137"/>
      <c r="D26" s="136"/>
      <c r="E26" s="136"/>
      <c r="F26" s="136"/>
      <c r="G26" s="136"/>
      <c r="H26" s="136"/>
      <c r="I26" s="134"/>
      <c r="J26" s="134"/>
      <c r="K26" s="135"/>
      <c r="L26" s="134"/>
      <c r="M26" s="134"/>
      <c r="N26" s="134"/>
      <c r="O26" s="134"/>
    </row>
    <row r="27" spans="3:16" s="129" customFormat="1" ht="15.75" customHeight="1">
      <c r="C27" s="128" t="s">
        <v>137</v>
      </c>
      <c r="D27" s="132" t="s">
        <v>136</v>
      </c>
      <c r="E27" s="130"/>
      <c r="F27" s="130"/>
      <c r="G27" s="130"/>
      <c r="H27" s="130"/>
      <c r="I27" s="130"/>
      <c r="J27" s="130"/>
      <c r="K27" s="131"/>
      <c r="L27" s="130"/>
      <c r="M27" s="130"/>
      <c r="N27" s="130"/>
      <c r="O27" s="130"/>
    </row>
    <row r="28" spans="3:16" s="129" customFormat="1" ht="15.75" customHeight="1">
      <c r="C28" s="133"/>
      <c r="D28" s="132" t="s">
        <v>135</v>
      </c>
      <c r="E28" s="130"/>
      <c r="F28" s="130"/>
      <c r="G28" s="130"/>
      <c r="H28" s="130"/>
      <c r="I28" s="130"/>
      <c r="J28" s="130"/>
      <c r="K28" s="131"/>
      <c r="L28" s="130"/>
      <c r="M28" s="130"/>
      <c r="N28" s="130"/>
      <c r="O28" s="130"/>
    </row>
    <row r="29" spans="3:16" s="129" customFormat="1" ht="15.75" customHeight="1">
      <c r="C29" s="133"/>
      <c r="D29" s="132" t="s">
        <v>134</v>
      </c>
      <c r="E29" s="130"/>
      <c r="F29" s="130"/>
      <c r="G29" s="130"/>
      <c r="H29" s="130"/>
      <c r="I29" s="130"/>
      <c r="J29" s="130"/>
      <c r="K29" s="131"/>
      <c r="L29" s="130"/>
      <c r="M29" s="130"/>
      <c r="N29" s="130"/>
      <c r="O29" s="130"/>
    </row>
    <row r="30" spans="3:16" s="129" customFormat="1" ht="15.75" customHeight="1">
      <c r="C30" s="133"/>
      <c r="D30" s="132" t="s">
        <v>133</v>
      </c>
      <c r="E30" s="130"/>
      <c r="F30" s="130"/>
      <c r="G30" s="130"/>
      <c r="H30" s="130"/>
      <c r="I30" s="130"/>
      <c r="J30" s="130"/>
      <c r="K30" s="131"/>
      <c r="L30" s="130"/>
      <c r="M30" s="130"/>
      <c r="N30" s="130"/>
      <c r="O30" s="130"/>
    </row>
    <row r="31" spans="3:16" s="129" customFormat="1" ht="15.75" customHeight="1">
      <c r="C31" s="133"/>
      <c r="D31" s="132"/>
      <c r="E31" s="130"/>
      <c r="F31" s="130"/>
      <c r="G31" s="130"/>
      <c r="H31" s="130"/>
      <c r="I31" s="130"/>
      <c r="J31" s="130"/>
      <c r="K31" s="131"/>
      <c r="L31" s="130"/>
      <c r="M31" s="130"/>
      <c r="N31" s="130"/>
      <c r="O31" s="130"/>
    </row>
    <row r="32" spans="3:16" s="129" customFormat="1" ht="15.75" customHeight="1">
      <c r="C32" s="133"/>
      <c r="D32" s="132"/>
      <c r="E32" s="130"/>
      <c r="F32" s="130"/>
      <c r="G32" s="130"/>
      <c r="H32" s="130"/>
      <c r="I32" s="130"/>
      <c r="J32" s="130"/>
      <c r="K32" s="131"/>
      <c r="L32" s="130"/>
      <c r="M32" s="130"/>
      <c r="N32" s="130"/>
      <c r="O32" s="130"/>
    </row>
    <row r="33" spans="1:15" s="129" customFormat="1" ht="15.75" customHeight="1">
      <c r="C33" s="133"/>
      <c r="D33" s="132"/>
      <c r="E33" s="130"/>
      <c r="F33" s="130"/>
      <c r="G33" s="130"/>
      <c r="H33" s="130"/>
      <c r="I33" s="130"/>
      <c r="J33" s="130"/>
      <c r="K33" s="131"/>
      <c r="L33" s="130"/>
      <c r="M33" s="130"/>
      <c r="N33" s="130"/>
      <c r="O33" s="130"/>
    </row>
    <row r="34" spans="1:15" s="129" customFormat="1" ht="15.75" customHeight="1">
      <c r="C34" s="133"/>
      <c r="D34" s="132"/>
      <c r="E34" s="130"/>
      <c r="F34" s="130"/>
      <c r="G34" s="130"/>
      <c r="H34" s="130"/>
      <c r="I34" s="130"/>
      <c r="J34" s="130"/>
      <c r="K34" s="131"/>
      <c r="L34" s="130"/>
      <c r="M34" s="130"/>
      <c r="N34" s="130"/>
      <c r="O34" s="130"/>
    </row>
    <row r="35" spans="1:15" s="129" customFormat="1" ht="15.75" customHeight="1">
      <c r="C35" s="133"/>
      <c r="D35" s="132"/>
      <c r="E35" s="130"/>
      <c r="F35" s="130"/>
      <c r="G35" s="130"/>
      <c r="H35" s="130"/>
      <c r="I35" s="130"/>
      <c r="J35" s="130"/>
      <c r="K35" s="131"/>
      <c r="L35" s="130"/>
      <c r="M35" s="130"/>
      <c r="N35" s="130"/>
      <c r="O35" s="130"/>
    </row>
    <row r="36" spans="1:15" s="129" customFormat="1" ht="13.5" customHeight="1" thickBot="1">
      <c r="C36" s="133"/>
      <c r="D36" s="132"/>
      <c r="E36" s="130"/>
      <c r="F36" s="130"/>
      <c r="G36" s="130"/>
      <c r="H36" s="130"/>
      <c r="I36" s="130"/>
      <c r="J36" s="130"/>
      <c r="K36" s="131"/>
      <c r="L36" s="130"/>
      <c r="M36" s="130"/>
      <c r="N36" s="130"/>
      <c r="O36" s="130"/>
    </row>
    <row r="37" spans="1:15" ht="15.75" customHeight="1">
      <c r="B37" s="120"/>
      <c r="C37" s="120"/>
      <c r="D37" s="128" t="s">
        <v>132</v>
      </c>
      <c r="E37" s="127"/>
      <c r="F37" s="126"/>
      <c r="G37" s="126"/>
      <c r="H37" s="126"/>
      <c r="I37" s="126"/>
      <c r="J37" s="126"/>
      <c r="K37" s="126"/>
      <c r="L37" s="126"/>
      <c r="M37" s="126"/>
      <c r="N37" s="126"/>
      <c r="O37" s="125"/>
    </row>
    <row r="38" spans="1:15" ht="15.75" customHeight="1">
      <c r="A38" s="120"/>
      <c r="B38" s="120"/>
      <c r="C38" s="120"/>
      <c r="D38" s="120"/>
      <c r="E38" s="124"/>
      <c r="F38" s="122"/>
      <c r="G38" s="122"/>
      <c r="H38" s="122"/>
      <c r="I38" s="122"/>
      <c r="J38" s="122"/>
      <c r="K38" s="122"/>
      <c r="L38" s="122"/>
      <c r="M38" s="122"/>
      <c r="N38" s="122"/>
      <c r="O38" s="121"/>
    </row>
    <row r="39" spans="1:15" ht="15.75" customHeight="1">
      <c r="A39" s="120"/>
      <c r="B39" s="120"/>
      <c r="C39" s="120"/>
      <c r="D39" s="120"/>
      <c r="E39" s="123"/>
      <c r="F39" s="122"/>
      <c r="G39" s="122"/>
      <c r="H39" s="122"/>
      <c r="I39" s="122"/>
      <c r="J39" s="122"/>
      <c r="K39" s="122"/>
      <c r="L39" s="122"/>
      <c r="M39" s="122"/>
      <c r="N39" s="122"/>
      <c r="O39" s="121"/>
    </row>
    <row r="40" spans="1:15" ht="15.75" customHeight="1" thickBot="1">
      <c r="A40" s="120"/>
      <c r="B40" s="120"/>
      <c r="C40" s="120"/>
      <c r="D40" s="120"/>
      <c r="E40" s="119"/>
      <c r="F40" s="118"/>
      <c r="G40" s="118"/>
      <c r="H40" s="118"/>
      <c r="I40" s="118"/>
      <c r="J40" s="118"/>
      <c r="K40" s="118"/>
      <c r="L40" s="118"/>
      <c r="M40" s="118"/>
      <c r="N40" s="118"/>
      <c r="O40" s="117"/>
    </row>
    <row r="41" spans="1:15" ht="15.75" customHeight="1">
      <c r="A41" s="418" t="s">
        <v>131</v>
      </c>
      <c r="B41" s="418"/>
      <c r="C41" s="418"/>
      <c r="D41" s="418"/>
      <c r="E41" s="418"/>
      <c r="F41" s="418"/>
      <c r="G41" s="418"/>
      <c r="H41" s="418"/>
      <c r="I41" s="418"/>
      <c r="J41" s="418"/>
      <c r="K41" s="418"/>
      <c r="L41" s="418"/>
      <c r="M41" s="418"/>
      <c r="N41" s="418"/>
      <c r="O41" s="418"/>
    </row>
    <row r="42" spans="1:15" s="116" customFormat="1" ht="12.75">
      <c r="A42" s="422" t="s">
        <v>130</v>
      </c>
      <c r="B42" s="422"/>
      <c r="C42" s="422"/>
      <c r="D42" s="422"/>
      <c r="E42" s="422"/>
      <c r="F42" s="422"/>
      <c r="G42" s="422"/>
      <c r="H42" s="422"/>
      <c r="I42" s="422"/>
      <c r="J42" s="422"/>
      <c r="K42" s="422"/>
      <c r="L42" s="422"/>
      <c r="M42" s="422"/>
      <c r="N42" s="422"/>
      <c r="O42" s="422"/>
    </row>
  </sheetData>
  <mergeCells count="14">
    <mergeCell ref="L17:O17"/>
    <mergeCell ref="L18:O18"/>
    <mergeCell ref="L19:O19"/>
    <mergeCell ref="L20:O20"/>
    <mergeCell ref="L10:O10"/>
    <mergeCell ref="L11:O11"/>
    <mergeCell ref="L12:O12"/>
    <mergeCell ref="L13:O13"/>
    <mergeCell ref="L14:O14"/>
    <mergeCell ref="A41:O41"/>
    <mergeCell ref="D22:H22"/>
    <mergeCell ref="D23:H23"/>
    <mergeCell ref="D25:H25"/>
    <mergeCell ref="A42:O42"/>
  </mergeCells>
  <phoneticPr fontId="4"/>
  <conditionalFormatting sqref="D10:D20">
    <cfRule type="cellIs" dxfId="1" priority="1" stopIfTrue="1" operator="equal">
      <formula>0</formula>
    </cfRule>
  </conditionalFormatting>
  <hyperlinks>
    <hyperlink ref="L20" r:id="rId1"/>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P91"/>
  <sheetViews>
    <sheetView showGridLines="0" zoomScaleNormal="100" zoomScaleSheetLayoutView="100" workbookViewId="0">
      <selection activeCell="L16" sqref="L16"/>
    </sheetView>
  </sheetViews>
  <sheetFormatPr defaultRowHeight="12"/>
  <cols>
    <col min="1" max="1" width="3.5703125" style="160" customWidth="1"/>
    <col min="2" max="2" width="9.140625" style="160"/>
    <col min="3" max="3" width="3.140625" style="160" customWidth="1"/>
    <col min="4" max="4" width="8.140625" style="160" customWidth="1"/>
    <col min="5" max="11" width="10.7109375" style="160" customWidth="1"/>
    <col min="12" max="12" width="23.85546875" style="160" customWidth="1"/>
    <col min="13" max="16384" width="9.140625" style="160"/>
  </cols>
  <sheetData>
    <row r="6" spans="1:12" ht="15.75">
      <c r="C6" s="440"/>
      <c r="D6" s="440"/>
      <c r="E6" s="440"/>
      <c r="F6" s="440"/>
      <c r="G6" s="440"/>
      <c r="I6" s="164" t="s">
        <v>172</v>
      </c>
    </row>
    <row r="7" spans="1:12" s="164" customFormat="1" ht="11.25" customHeight="1">
      <c r="C7" s="440"/>
      <c r="D7" s="440"/>
      <c r="E7" s="440"/>
      <c r="F7" s="440"/>
      <c r="G7" s="440"/>
      <c r="I7" s="160" t="s">
        <v>200</v>
      </c>
    </row>
    <row r="8" spans="1:12" s="164" customFormat="1" ht="11.25" customHeight="1">
      <c r="C8" s="440"/>
      <c r="D8" s="440"/>
      <c r="E8" s="440"/>
      <c r="F8" s="440"/>
      <c r="G8" s="440"/>
      <c r="I8" s="160" t="s">
        <v>199</v>
      </c>
    </row>
    <row r="9" spans="1:12" s="164" customFormat="1" ht="11.25" customHeight="1">
      <c r="C9" s="229"/>
      <c r="I9" s="230" t="s">
        <v>198</v>
      </c>
    </row>
    <row r="10" spans="1:12" s="164" customFormat="1" ht="11.25" customHeight="1">
      <c r="C10" s="229"/>
      <c r="I10" s="228" t="s">
        <v>197</v>
      </c>
    </row>
    <row r="11" spans="1:12" s="164" customFormat="1" ht="11.25" customHeight="1">
      <c r="C11" s="229"/>
      <c r="I11" s="228"/>
    </row>
    <row r="12" spans="1:12" ht="14.25" customHeight="1">
      <c r="A12" s="210"/>
      <c r="B12" s="210"/>
      <c r="C12" s="207"/>
      <c r="D12" s="186"/>
      <c r="E12" s="186"/>
      <c r="F12" s="186"/>
      <c r="G12" s="186"/>
      <c r="H12" s="186"/>
      <c r="K12" s="186"/>
      <c r="L12" s="186"/>
    </row>
    <row r="13" spans="1:12" ht="15.75" customHeight="1">
      <c r="A13" s="210"/>
      <c r="B13" s="227" t="s">
        <v>196</v>
      </c>
      <c r="D13" s="224"/>
      <c r="E13" s="223"/>
      <c r="F13" s="186"/>
      <c r="G13" s="186"/>
      <c r="H13" s="186"/>
      <c r="I13" s="207"/>
      <c r="J13" s="186"/>
      <c r="K13" s="209" t="s">
        <v>195</v>
      </c>
      <c r="L13" s="226" t="str">
        <f>'Sample Shipping Info'!O5</f>
        <v>ON20-xxx</v>
      </c>
    </row>
    <row r="14" spans="1:12" ht="14.25" customHeight="1">
      <c r="A14" s="210"/>
      <c r="B14" s="210"/>
      <c r="C14" s="225" t="s">
        <v>194</v>
      </c>
      <c r="D14" s="224">
        <f>'Sample Shipping Info'!D11</f>
        <v>0</v>
      </c>
      <c r="E14" s="223"/>
      <c r="F14" s="186"/>
      <c r="G14" s="186"/>
      <c r="H14" s="186"/>
      <c r="I14" s="207"/>
      <c r="J14" s="186"/>
      <c r="K14" s="442" t="s">
        <v>193</v>
      </c>
      <c r="L14" s="443">
        <f>'Sample Shipping Info'!O6</f>
        <v>0</v>
      </c>
    </row>
    <row r="15" spans="1:12" ht="14.25" customHeight="1">
      <c r="A15" s="210"/>
      <c r="B15" s="210"/>
      <c r="C15" s="225" t="s">
        <v>192</v>
      </c>
      <c r="D15" s="224">
        <f>'Sample Shipping Info'!D10</f>
        <v>0</v>
      </c>
      <c r="E15" s="223"/>
      <c r="F15" s="222"/>
      <c r="G15" s="222"/>
      <c r="H15" s="222"/>
      <c r="I15" s="207"/>
      <c r="J15" s="186"/>
      <c r="K15" s="442"/>
      <c r="L15" s="444"/>
    </row>
    <row r="16" spans="1:12" ht="14.25" customHeight="1">
      <c r="A16" s="210"/>
      <c r="B16" s="210"/>
      <c r="C16" s="207"/>
      <c r="D16" s="218"/>
      <c r="E16" s="222"/>
      <c r="F16" s="222"/>
      <c r="G16" s="222"/>
      <c r="H16" s="222"/>
      <c r="I16" s="207"/>
      <c r="J16" s="221"/>
      <c r="K16" s="220" t="s">
        <v>167</v>
      </c>
      <c r="L16" s="219" t="str">
        <f>'Sample Shipping Info'!O7</f>
        <v>CBS-200xxx</v>
      </c>
    </row>
    <row r="17" spans="1:16" ht="14.25" customHeight="1">
      <c r="A17" s="210"/>
      <c r="B17" s="210"/>
      <c r="C17" s="207"/>
      <c r="D17" s="218"/>
      <c r="E17" s="186"/>
      <c r="F17" s="186"/>
      <c r="G17" s="186"/>
      <c r="H17" s="186"/>
      <c r="I17" s="207"/>
      <c r="J17" s="186"/>
      <c r="K17" s="186"/>
    </row>
    <row r="18" spans="1:16" ht="14.25" customHeight="1">
      <c r="A18" s="210"/>
      <c r="B18" s="210"/>
      <c r="C18" s="207"/>
      <c r="D18" s="217"/>
      <c r="E18" s="215"/>
      <c r="F18" s="215"/>
      <c r="G18" s="215"/>
      <c r="H18" s="215"/>
      <c r="I18" s="207"/>
      <c r="J18" s="216"/>
      <c r="K18" s="216"/>
    </row>
    <row r="19" spans="1:16" ht="14.25" customHeight="1">
      <c r="A19" s="210"/>
      <c r="B19" s="210"/>
      <c r="C19" s="207" t="s">
        <v>191</v>
      </c>
      <c r="D19" s="215">
        <f>'Sample Shipping Info'!D18</f>
        <v>0</v>
      </c>
      <c r="E19" s="215"/>
      <c r="F19" s="215"/>
      <c r="G19" s="215"/>
      <c r="H19" s="215"/>
      <c r="I19" s="207"/>
      <c r="J19" s="216"/>
      <c r="K19" s="216"/>
      <c r="L19" s="216"/>
    </row>
    <row r="20" spans="1:16" ht="14.25" customHeight="1">
      <c r="A20" s="210"/>
      <c r="B20" s="210"/>
      <c r="C20" s="214" t="s">
        <v>190</v>
      </c>
      <c r="D20" s="215">
        <f>'Sample Shipping Info'!D19</f>
        <v>0</v>
      </c>
      <c r="E20" s="213"/>
      <c r="F20" s="213"/>
      <c r="G20" s="213"/>
      <c r="H20" s="213"/>
      <c r="I20" s="214"/>
      <c r="J20" s="213"/>
      <c r="K20" s="213"/>
      <c r="L20" s="213"/>
      <c r="M20" s="212"/>
    </row>
    <row r="21" spans="1:16" ht="9" customHeight="1">
      <c r="A21" s="210"/>
      <c r="B21" s="210"/>
      <c r="C21" s="214"/>
      <c r="D21" s="213"/>
      <c r="E21" s="213"/>
      <c r="F21" s="213"/>
      <c r="G21" s="213"/>
      <c r="H21" s="213"/>
      <c r="I21" s="214"/>
      <c r="J21" s="213"/>
      <c r="K21" s="213"/>
      <c r="L21" s="213"/>
      <c r="M21" s="212"/>
    </row>
    <row r="22" spans="1:16" ht="15.75" customHeight="1">
      <c r="A22" s="210"/>
      <c r="B22" s="201" t="s">
        <v>189</v>
      </c>
      <c r="C22" s="214"/>
      <c r="D22" s="213"/>
      <c r="E22" s="213"/>
      <c r="F22" s="213"/>
      <c r="G22" s="213"/>
      <c r="H22" s="213"/>
      <c r="I22" s="214"/>
      <c r="J22" s="213"/>
      <c r="K22" s="213"/>
      <c r="L22" s="213"/>
      <c r="M22" s="212"/>
    </row>
    <row r="23" spans="1:16" ht="9.75" customHeight="1">
      <c r="A23" s="210"/>
      <c r="B23" s="210"/>
      <c r="C23" s="214"/>
      <c r="D23" s="213"/>
      <c r="E23" s="213"/>
      <c r="F23" s="213"/>
      <c r="G23" s="213"/>
      <c r="H23" s="213"/>
      <c r="I23" s="214"/>
      <c r="J23" s="213"/>
      <c r="K23" s="213"/>
      <c r="L23" s="213"/>
      <c r="M23" s="212"/>
    </row>
    <row r="24" spans="1:16" s="161" customFormat="1" ht="12.75">
      <c r="A24" s="199"/>
      <c r="B24" s="200" t="s">
        <v>188</v>
      </c>
      <c r="C24" s="199"/>
      <c r="D24" s="199"/>
      <c r="E24" s="199"/>
      <c r="F24" s="199"/>
      <c r="G24" s="199"/>
      <c r="H24" s="199"/>
      <c r="I24" s="199"/>
      <c r="J24" s="199"/>
      <c r="K24" s="199"/>
      <c r="L24" s="199"/>
    </row>
    <row r="25" spans="1:16" ht="9" customHeight="1">
      <c r="A25" s="210"/>
      <c r="B25" s="210"/>
      <c r="C25" s="207"/>
      <c r="D25" s="136"/>
      <c r="E25" s="211"/>
      <c r="F25" s="211"/>
      <c r="G25" s="211"/>
      <c r="H25" s="211"/>
      <c r="I25" s="207"/>
      <c r="J25" s="210"/>
      <c r="K25" s="210"/>
      <c r="L25" s="210"/>
    </row>
    <row r="26" spans="1:16" ht="21" customHeight="1">
      <c r="C26" s="209" t="s">
        <v>140</v>
      </c>
      <c r="D26" s="445">
        <f>'Sample Shipping Info'!D22:H22</f>
        <v>0</v>
      </c>
      <c r="E26" s="446"/>
      <c r="F26" s="446"/>
      <c r="G26" s="446"/>
      <c r="H26" s="208"/>
      <c r="I26" s="209" t="s">
        <v>187</v>
      </c>
      <c r="J26" s="441"/>
      <c r="K26" s="441"/>
      <c r="L26" s="441"/>
    </row>
    <row r="27" spans="1:16" ht="21" customHeight="1">
      <c r="C27" s="209" t="s">
        <v>186</v>
      </c>
      <c r="D27" s="447">
        <f>'Sample Shipping Info'!D23:H23</f>
        <v>0</v>
      </c>
      <c r="E27" s="448"/>
      <c r="F27" s="448"/>
      <c r="G27" s="448"/>
      <c r="H27" s="208"/>
      <c r="I27" s="207"/>
      <c r="J27" s="206"/>
      <c r="K27" s="166"/>
      <c r="L27" s="166"/>
    </row>
    <row r="28" spans="1:16" s="201" customFormat="1" ht="19.5" customHeight="1">
      <c r="C28" s="205"/>
      <c r="D28" s="204"/>
      <c r="E28" s="202"/>
      <c r="F28" s="202"/>
      <c r="G28" s="202"/>
      <c r="H28" s="202"/>
      <c r="I28" s="203"/>
      <c r="J28" s="202"/>
      <c r="K28" s="202"/>
      <c r="L28" s="202"/>
    </row>
    <row r="29" spans="1:16" s="161" customFormat="1" ht="12.75">
      <c r="A29" s="199"/>
      <c r="B29" s="200" t="s">
        <v>185</v>
      </c>
      <c r="C29" s="199"/>
      <c r="D29" s="199"/>
      <c r="E29" s="199"/>
      <c r="F29" s="199"/>
      <c r="G29" s="199"/>
      <c r="H29" s="199"/>
      <c r="I29" s="199"/>
      <c r="J29" s="199"/>
      <c r="K29" s="199"/>
      <c r="L29" s="199"/>
    </row>
    <row r="30" spans="1:16" ht="28.5" customHeight="1">
      <c r="A30" s="437" t="s">
        <v>184</v>
      </c>
      <c r="B30" s="438"/>
      <c r="C30" s="438"/>
      <c r="D30" s="439"/>
      <c r="E30" s="198" t="s">
        <v>183</v>
      </c>
      <c r="F30" s="198" t="s">
        <v>182</v>
      </c>
      <c r="G30" s="198" t="s">
        <v>181</v>
      </c>
      <c r="H30" s="198" t="s">
        <v>180</v>
      </c>
      <c r="I30" s="198" t="s">
        <v>179</v>
      </c>
      <c r="J30" s="198" t="s">
        <v>178</v>
      </c>
      <c r="K30" s="198" t="s">
        <v>177</v>
      </c>
      <c r="L30" s="197" t="s">
        <v>176</v>
      </c>
    </row>
    <row r="31" spans="1:16" ht="12.75" customHeight="1">
      <c r="A31" s="192">
        <v>1</v>
      </c>
      <c r="B31" s="433">
        <f>'Application Form'!H72</f>
        <v>0</v>
      </c>
      <c r="C31" s="434"/>
      <c r="D31" s="435"/>
      <c r="E31" s="191">
        <f>'Application Form'!M72</f>
        <v>0</v>
      </c>
      <c r="F31" s="190"/>
      <c r="G31" s="190"/>
      <c r="H31" s="189">
        <f>'Application Form'!V72</f>
        <v>0</v>
      </c>
      <c r="I31" s="189">
        <f>'Application Form'!Z72</f>
        <v>0</v>
      </c>
      <c r="J31" s="188" t="str">
        <f>'Application Form'!AD72</f>
        <v/>
      </c>
      <c r="K31" s="188">
        <f>'Application Form'!AG72</f>
        <v>0</v>
      </c>
      <c r="L31" s="196"/>
      <c r="N31" s="431"/>
      <c r="O31" s="432"/>
      <c r="P31" s="432"/>
    </row>
    <row r="32" spans="1:16" ht="12.75" customHeight="1">
      <c r="A32" s="192">
        <v>2</v>
      </c>
      <c r="B32" s="433">
        <f>'Application Form'!H73</f>
        <v>0</v>
      </c>
      <c r="C32" s="434"/>
      <c r="D32" s="435"/>
      <c r="E32" s="191">
        <f>'Application Form'!M73</f>
        <v>0</v>
      </c>
      <c r="F32" s="190"/>
      <c r="G32" s="190"/>
      <c r="H32" s="189">
        <f>'Application Form'!V73</f>
        <v>0</v>
      </c>
      <c r="I32" s="189">
        <f>'Application Form'!Z73</f>
        <v>0</v>
      </c>
      <c r="J32" s="188" t="str">
        <f>'Application Form'!AD73</f>
        <v/>
      </c>
      <c r="K32" s="188">
        <f>'Application Form'!AG73</f>
        <v>0</v>
      </c>
      <c r="L32" s="195"/>
      <c r="N32" s="431"/>
      <c r="O32" s="432"/>
      <c r="P32" s="432"/>
    </row>
    <row r="33" spans="1:16" ht="12.75" customHeight="1">
      <c r="A33" s="192">
        <v>3</v>
      </c>
      <c r="B33" s="433">
        <f>'Application Form'!H74</f>
        <v>0</v>
      </c>
      <c r="C33" s="434"/>
      <c r="D33" s="435"/>
      <c r="E33" s="191">
        <f>'Application Form'!M74</f>
        <v>0</v>
      </c>
      <c r="F33" s="190"/>
      <c r="G33" s="190"/>
      <c r="H33" s="189">
        <f>'Application Form'!V74</f>
        <v>0</v>
      </c>
      <c r="I33" s="189">
        <f>'Application Form'!Z74</f>
        <v>0</v>
      </c>
      <c r="J33" s="188" t="str">
        <f>'Application Form'!AD74</f>
        <v/>
      </c>
      <c r="K33" s="188">
        <f>'Application Form'!AG74</f>
        <v>0</v>
      </c>
      <c r="L33" s="194"/>
      <c r="N33" s="431"/>
      <c r="O33" s="432"/>
      <c r="P33" s="432"/>
    </row>
    <row r="34" spans="1:16" ht="12.75" customHeight="1">
      <c r="A34" s="192">
        <v>4</v>
      </c>
      <c r="B34" s="433">
        <f>'Application Form'!H75</f>
        <v>0</v>
      </c>
      <c r="C34" s="434"/>
      <c r="D34" s="435"/>
      <c r="E34" s="191">
        <f>'Application Form'!M75</f>
        <v>0</v>
      </c>
      <c r="F34" s="190"/>
      <c r="G34" s="190"/>
      <c r="H34" s="189">
        <f>'Application Form'!V75</f>
        <v>0</v>
      </c>
      <c r="I34" s="189">
        <f>'Application Form'!Z75</f>
        <v>0</v>
      </c>
      <c r="J34" s="188" t="str">
        <f>'Application Form'!AD75</f>
        <v/>
      </c>
      <c r="K34" s="188">
        <f>'Application Form'!AG75</f>
        <v>0</v>
      </c>
      <c r="L34" s="194"/>
      <c r="N34" s="431"/>
      <c r="O34" s="432"/>
      <c r="P34" s="432"/>
    </row>
    <row r="35" spans="1:16" ht="12.75" customHeight="1">
      <c r="A35" s="192">
        <v>5</v>
      </c>
      <c r="B35" s="433">
        <f>'Application Form'!H76</f>
        <v>0</v>
      </c>
      <c r="C35" s="434"/>
      <c r="D35" s="435"/>
      <c r="E35" s="191">
        <f>'Application Form'!M76</f>
        <v>0</v>
      </c>
      <c r="F35" s="190"/>
      <c r="G35" s="190"/>
      <c r="H35" s="189">
        <f>'Application Form'!V76</f>
        <v>0</v>
      </c>
      <c r="I35" s="189">
        <f>'Application Form'!Z76</f>
        <v>0</v>
      </c>
      <c r="J35" s="188" t="str">
        <f>'Application Form'!AD76</f>
        <v/>
      </c>
      <c r="K35" s="188">
        <f>'Application Form'!AG76</f>
        <v>0</v>
      </c>
      <c r="L35" s="194"/>
      <c r="N35" s="431"/>
      <c r="O35" s="432"/>
      <c r="P35" s="432"/>
    </row>
    <row r="36" spans="1:16" ht="12.75" customHeight="1">
      <c r="A36" s="192">
        <v>6</v>
      </c>
      <c r="B36" s="433">
        <f>'Application Form'!H77</f>
        <v>0</v>
      </c>
      <c r="C36" s="434"/>
      <c r="D36" s="435"/>
      <c r="E36" s="191">
        <f>'Application Form'!M77</f>
        <v>0</v>
      </c>
      <c r="F36" s="190"/>
      <c r="G36" s="190"/>
      <c r="H36" s="189">
        <f>'Application Form'!V77</f>
        <v>0</v>
      </c>
      <c r="I36" s="189">
        <f>'Application Form'!Z77</f>
        <v>0</v>
      </c>
      <c r="J36" s="188" t="str">
        <f>'Application Form'!AD77</f>
        <v/>
      </c>
      <c r="K36" s="188">
        <f>'Application Form'!AG77</f>
        <v>0</v>
      </c>
      <c r="L36" s="194"/>
      <c r="N36" s="431"/>
      <c r="O36" s="432"/>
      <c r="P36" s="432"/>
    </row>
    <row r="37" spans="1:16" ht="12.75" customHeight="1">
      <c r="A37" s="192">
        <v>7</v>
      </c>
      <c r="B37" s="433">
        <f>'Application Form'!H78</f>
        <v>0</v>
      </c>
      <c r="C37" s="434"/>
      <c r="D37" s="435"/>
      <c r="E37" s="191">
        <f>'Application Form'!M78</f>
        <v>0</v>
      </c>
      <c r="F37" s="190"/>
      <c r="G37" s="190"/>
      <c r="H37" s="189">
        <f>'Application Form'!V78</f>
        <v>0</v>
      </c>
      <c r="I37" s="189">
        <f>'Application Form'!Z78</f>
        <v>0</v>
      </c>
      <c r="J37" s="188" t="str">
        <f>'Application Form'!AD78</f>
        <v/>
      </c>
      <c r="K37" s="188">
        <f>'Application Form'!AG78</f>
        <v>0</v>
      </c>
      <c r="L37" s="194"/>
      <c r="N37" s="431"/>
      <c r="O37" s="432"/>
      <c r="P37" s="432"/>
    </row>
    <row r="38" spans="1:16" ht="12.75" customHeight="1">
      <c r="A38" s="192">
        <v>8</v>
      </c>
      <c r="B38" s="433">
        <f>'Application Form'!H79</f>
        <v>0</v>
      </c>
      <c r="C38" s="434"/>
      <c r="D38" s="435"/>
      <c r="E38" s="191">
        <f>'Application Form'!M79</f>
        <v>0</v>
      </c>
      <c r="F38" s="190"/>
      <c r="G38" s="190"/>
      <c r="H38" s="189">
        <f>'Application Form'!V79</f>
        <v>0</v>
      </c>
      <c r="I38" s="189">
        <f>'Application Form'!Z79</f>
        <v>0</v>
      </c>
      <c r="J38" s="188" t="str">
        <f>'Application Form'!AD79</f>
        <v/>
      </c>
      <c r="K38" s="188">
        <f>'Application Form'!AG79</f>
        <v>0</v>
      </c>
      <c r="L38" s="194"/>
      <c r="N38" s="431"/>
      <c r="O38" s="432"/>
      <c r="P38" s="432"/>
    </row>
    <row r="39" spans="1:16" ht="12.75" customHeight="1">
      <c r="A39" s="192">
        <v>9</v>
      </c>
      <c r="B39" s="433">
        <f>'Application Form'!H80</f>
        <v>0</v>
      </c>
      <c r="C39" s="434"/>
      <c r="D39" s="435"/>
      <c r="E39" s="191">
        <f>'Application Form'!M80</f>
        <v>0</v>
      </c>
      <c r="F39" s="190"/>
      <c r="G39" s="190"/>
      <c r="H39" s="189">
        <f>'Application Form'!V80</f>
        <v>0</v>
      </c>
      <c r="I39" s="189">
        <f>'Application Form'!Z80</f>
        <v>0</v>
      </c>
      <c r="J39" s="188" t="str">
        <f>'Application Form'!AD80</f>
        <v/>
      </c>
      <c r="K39" s="188">
        <f>'Application Form'!AG80</f>
        <v>0</v>
      </c>
      <c r="L39" s="194"/>
      <c r="N39" s="431"/>
      <c r="O39" s="432"/>
      <c r="P39" s="432"/>
    </row>
    <row r="40" spans="1:16" ht="12.75" customHeight="1">
      <c r="A40" s="192">
        <v>10</v>
      </c>
      <c r="B40" s="433">
        <f>'Application Form'!H81</f>
        <v>0</v>
      </c>
      <c r="C40" s="434"/>
      <c r="D40" s="435"/>
      <c r="E40" s="191">
        <f>'Application Form'!M81</f>
        <v>0</v>
      </c>
      <c r="F40" s="190"/>
      <c r="G40" s="190"/>
      <c r="H40" s="189">
        <f>'Application Form'!V81</f>
        <v>0</v>
      </c>
      <c r="I40" s="189">
        <f>'Application Form'!Z81</f>
        <v>0</v>
      </c>
      <c r="J40" s="188" t="str">
        <f>'Application Form'!AD81</f>
        <v/>
      </c>
      <c r="K40" s="188">
        <f>'Application Form'!AG81</f>
        <v>0</v>
      </c>
      <c r="L40" s="194"/>
      <c r="N40" s="431"/>
      <c r="O40" s="432"/>
      <c r="P40" s="432"/>
    </row>
    <row r="41" spans="1:16" ht="12.75" customHeight="1">
      <c r="A41" s="192">
        <v>11</v>
      </c>
      <c r="B41" s="433">
        <f>'Application Form'!H82</f>
        <v>0</v>
      </c>
      <c r="C41" s="434"/>
      <c r="D41" s="435"/>
      <c r="E41" s="191">
        <f>'Application Form'!M82</f>
        <v>0</v>
      </c>
      <c r="F41" s="190"/>
      <c r="G41" s="190"/>
      <c r="H41" s="189">
        <f>'Application Form'!V82</f>
        <v>0</v>
      </c>
      <c r="I41" s="189">
        <f>'Application Form'!Z82</f>
        <v>0</v>
      </c>
      <c r="J41" s="188" t="str">
        <f>'Application Form'!AD82</f>
        <v/>
      </c>
      <c r="K41" s="188">
        <f>'Application Form'!AG82</f>
        <v>0</v>
      </c>
      <c r="L41" s="194"/>
      <c r="N41" s="431"/>
      <c r="O41" s="432"/>
      <c r="P41" s="432"/>
    </row>
    <row r="42" spans="1:16" ht="12.75" customHeight="1">
      <c r="A42" s="192">
        <v>12</v>
      </c>
      <c r="B42" s="433">
        <f>'Application Form'!H83</f>
        <v>0</v>
      </c>
      <c r="C42" s="434"/>
      <c r="D42" s="435"/>
      <c r="E42" s="191">
        <f>'Application Form'!M83</f>
        <v>0</v>
      </c>
      <c r="F42" s="190"/>
      <c r="G42" s="190"/>
      <c r="H42" s="189">
        <f>'Application Form'!V83</f>
        <v>0</v>
      </c>
      <c r="I42" s="189">
        <f>'Application Form'!Z83</f>
        <v>0</v>
      </c>
      <c r="J42" s="188" t="str">
        <f>'Application Form'!AD83</f>
        <v/>
      </c>
      <c r="K42" s="188">
        <f>'Application Form'!AG83</f>
        <v>0</v>
      </c>
      <c r="L42" s="194"/>
      <c r="N42" s="431"/>
      <c r="O42" s="432"/>
      <c r="P42" s="432"/>
    </row>
    <row r="43" spans="1:16" ht="12.75" customHeight="1">
      <c r="A43" s="192">
        <v>13</v>
      </c>
      <c r="B43" s="433">
        <f>'Application Form'!H84</f>
        <v>0</v>
      </c>
      <c r="C43" s="434"/>
      <c r="D43" s="435"/>
      <c r="E43" s="191">
        <f>'Application Form'!M84</f>
        <v>0</v>
      </c>
      <c r="F43" s="190"/>
      <c r="G43" s="190"/>
      <c r="H43" s="189">
        <f>'Application Form'!V84</f>
        <v>0</v>
      </c>
      <c r="I43" s="189">
        <f>'Application Form'!Z84</f>
        <v>0</v>
      </c>
      <c r="J43" s="188" t="str">
        <f>'Application Form'!AD84</f>
        <v/>
      </c>
      <c r="K43" s="188">
        <f>'Application Form'!AG84</f>
        <v>0</v>
      </c>
      <c r="L43" s="194"/>
      <c r="N43" s="431"/>
      <c r="O43" s="432"/>
      <c r="P43" s="432"/>
    </row>
    <row r="44" spans="1:16" ht="12.75" customHeight="1">
      <c r="A44" s="192">
        <v>14</v>
      </c>
      <c r="B44" s="433">
        <f>'Application Form'!H85</f>
        <v>0</v>
      </c>
      <c r="C44" s="434"/>
      <c r="D44" s="435"/>
      <c r="E44" s="191">
        <f>'Application Form'!M85</f>
        <v>0</v>
      </c>
      <c r="F44" s="190"/>
      <c r="G44" s="190"/>
      <c r="H44" s="189">
        <f>'Application Form'!V85</f>
        <v>0</v>
      </c>
      <c r="I44" s="189">
        <f>'Application Form'!Z85</f>
        <v>0</v>
      </c>
      <c r="J44" s="188" t="str">
        <f>'Application Form'!AD85</f>
        <v/>
      </c>
      <c r="K44" s="188">
        <f>'Application Form'!AG85</f>
        <v>0</v>
      </c>
      <c r="L44" s="194"/>
      <c r="N44" s="431"/>
      <c r="O44" s="432"/>
      <c r="P44" s="432"/>
    </row>
    <row r="45" spans="1:16" ht="12.75" customHeight="1">
      <c r="A45" s="192">
        <v>15</v>
      </c>
      <c r="B45" s="433">
        <f>'Application Form'!H86</f>
        <v>0</v>
      </c>
      <c r="C45" s="434"/>
      <c r="D45" s="435"/>
      <c r="E45" s="191">
        <f>'Application Form'!M86</f>
        <v>0</v>
      </c>
      <c r="F45" s="190"/>
      <c r="G45" s="190"/>
      <c r="H45" s="189">
        <f>'Application Form'!V86</f>
        <v>0</v>
      </c>
      <c r="I45" s="189">
        <f>'Application Form'!Z86</f>
        <v>0</v>
      </c>
      <c r="J45" s="188" t="str">
        <f>'Application Form'!AD86</f>
        <v/>
      </c>
      <c r="K45" s="188">
        <f>'Application Form'!AG86</f>
        <v>0</v>
      </c>
      <c r="L45" s="194"/>
      <c r="N45" s="431"/>
      <c r="O45" s="432"/>
      <c r="P45" s="432"/>
    </row>
    <row r="46" spans="1:16" ht="12.75" customHeight="1">
      <c r="A46" s="192">
        <v>16</v>
      </c>
      <c r="B46" s="433">
        <f>'Application Form'!H87</f>
        <v>0</v>
      </c>
      <c r="C46" s="434"/>
      <c r="D46" s="435"/>
      <c r="E46" s="191">
        <f>'Application Form'!M87</f>
        <v>0</v>
      </c>
      <c r="F46" s="190"/>
      <c r="G46" s="190"/>
      <c r="H46" s="189">
        <f>'Application Form'!V87</f>
        <v>0</v>
      </c>
      <c r="I46" s="189">
        <f>'Application Form'!Z87</f>
        <v>0</v>
      </c>
      <c r="J46" s="188" t="str">
        <f>'Application Form'!AD87</f>
        <v/>
      </c>
      <c r="K46" s="188">
        <f>'Application Form'!AG87</f>
        <v>0</v>
      </c>
      <c r="L46" s="193"/>
      <c r="N46" s="431"/>
      <c r="O46" s="432"/>
      <c r="P46" s="432"/>
    </row>
    <row r="47" spans="1:16" ht="12.75" customHeight="1">
      <c r="A47" s="192">
        <v>17</v>
      </c>
      <c r="B47" s="433">
        <f>'Application Form'!H88</f>
        <v>0</v>
      </c>
      <c r="C47" s="434"/>
      <c r="D47" s="435"/>
      <c r="E47" s="191">
        <f>'Application Form'!M88</f>
        <v>0</v>
      </c>
      <c r="F47" s="190"/>
      <c r="G47" s="190"/>
      <c r="H47" s="189">
        <f>'Application Form'!V88</f>
        <v>0</v>
      </c>
      <c r="I47" s="189">
        <f>'Application Form'!Z88</f>
        <v>0</v>
      </c>
      <c r="J47" s="188" t="str">
        <f>'Application Form'!AD88</f>
        <v/>
      </c>
      <c r="K47" s="188">
        <f>'Application Form'!AG88</f>
        <v>0</v>
      </c>
      <c r="L47" s="193"/>
      <c r="N47" s="431"/>
      <c r="O47" s="432"/>
      <c r="P47" s="432"/>
    </row>
    <row r="48" spans="1:16" ht="12.75" customHeight="1">
      <c r="A48" s="192">
        <v>18</v>
      </c>
      <c r="B48" s="433">
        <f>'Application Form'!H89</f>
        <v>0</v>
      </c>
      <c r="C48" s="434"/>
      <c r="D48" s="435"/>
      <c r="E48" s="191">
        <f>'Application Form'!M89</f>
        <v>0</v>
      </c>
      <c r="F48" s="190"/>
      <c r="G48" s="190"/>
      <c r="H48" s="189">
        <f>'Application Form'!V89</f>
        <v>0</v>
      </c>
      <c r="I48" s="189">
        <f>'Application Form'!Z89</f>
        <v>0</v>
      </c>
      <c r="J48" s="188" t="str">
        <f>'Application Form'!AD89</f>
        <v/>
      </c>
      <c r="K48" s="188">
        <f>'Application Form'!AG89</f>
        <v>0</v>
      </c>
      <c r="L48" s="193"/>
      <c r="N48" s="431"/>
      <c r="O48" s="432"/>
      <c r="P48" s="432"/>
    </row>
    <row r="49" spans="1:16" ht="12.75" customHeight="1">
      <c r="A49" s="192">
        <v>19</v>
      </c>
      <c r="B49" s="433">
        <f>'Application Form'!H90</f>
        <v>0</v>
      </c>
      <c r="C49" s="434"/>
      <c r="D49" s="435"/>
      <c r="E49" s="191">
        <f>'Application Form'!M90</f>
        <v>0</v>
      </c>
      <c r="F49" s="190"/>
      <c r="G49" s="190"/>
      <c r="H49" s="189">
        <f>'Application Form'!V90</f>
        <v>0</v>
      </c>
      <c r="I49" s="189">
        <f>'Application Form'!Z90</f>
        <v>0</v>
      </c>
      <c r="J49" s="188" t="str">
        <f>'Application Form'!AD90</f>
        <v/>
      </c>
      <c r="K49" s="188">
        <f>'Application Form'!AG90</f>
        <v>0</v>
      </c>
      <c r="L49" s="193"/>
      <c r="N49" s="431"/>
      <c r="O49" s="432"/>
      <c r="P49" s="432"/>
    </row>
    <row r="50" spans="1:16" ht="12.75" customHeight="1">
      <c r="A50" s="192">
        <v>20</v>
      </c>
      <c r="B50" s="433">
        <f>'Application Form'!H91</f>
        <v>0</v>
      </c>
      <c r="C50" s="434"/>
      <c r="D50" s="435"/>
      <c r="E50" s="191">
        <f>'Application Form'!M91</f>
        <v>0</v>
      </c>
      <c r="F50" s="190"/>
      <c r="G50" s="190"/>
      <c r="H50" s="189">
        <f>'Application Form'!V91</f>
        <v>0</v>
      </c>
      <c r="I50" s="189">
        <f>'Application Form'!Z91</f>
        <v>0</v>
      </c>
      <c r="J50" s="188" t="str">
        <f>'Application Form'!AD91</f>
        <v/>
      </c>
      <c r="K50" s="188">
        <f>'Application Form'!AG91</f>
        <v>0</v>
      </c>
      <c r="L50" s="187"/>
      <c r="N50" s="431"/>
      <c r="O50" s="432"/>
      <c r="P50" s="432"/>
    </row>
    <row r="51" spans="1:16" ht="12.75" customHeight="1">
      <c r="A51" s="192">
        <v>21</v>
      </c>
      <c r="B51" s="433">
        <f>'Application Form'!H92</f>
        <v>0</v>
      </c>
      <c r="C51" s="434"/>
      <c r="D51" s="435"/>
      <c r="E51" s="191">
        <f>'Application Form'!M92</f>
        <v>0</v>
      </c>
      <c r="F51" s="190"/>
      <c r="G51" s="190"/>
      <c r="H51" s="189">
        <f>'Application Form'!V92</f>
        <v>0</v>
      </c>
      <c r="I51" s="189">
        <f>'Application Form'!Z92</f>
        <v>0</v>
      </c>
      <c r="J51" s="188" t="str">
        <f>'Application Form'!AD92</f>
        <v/>
      </c>
      <c r="K51" s="188">
        <f>'Application Form'!AG92</f>
        <v>0</v>
      </c>
      <c r="L51" s="187"/>
      <c r="N51" s="431"/>
      <c r="O51" s="432"/>
      <c r="P51" s="432"/>
    </row>
    <row r="52" spans="1:16" ht="12.75" customHeight="1">
      <c r="A52" s="192">
        <v>22</v>
      </c>
      <c r="B52" s="433">
        <f>'Application Form'!H93</f>
        <v>0</v>
      </c>
      <c r="C52" s="434"/>
      <c r="D52" s="435"/>
      <c r="E52" s="191">
        <f>'Application Form'!M93</f>
        <v>0</v>
      </c>
      <c r="F52" s="190"/>
      <c r="G52" s="190"/>
      <c r="H52" s="189">
        <f>'Application Form'!V93</f>
        <v>0</v>
      </c>
      <c r="I52" s="189">
        <f>'Application Form'!Z93</f>
        <v>0</v>
      </c>
      <c r="J52" s="188" t="str">
        <f>'Application Form'!AD93</f>
        <v/>
      </c>
      <c r="K52" s="188">
        <f>'Application Form'!AG93</f>
        <v>0</v>
      </c>
      <c r="L52" s="187"/>
      <c r="N52" s="431"/>
      <c r="O52" s="432"/>
      <c r="P52" s="432"/>
    </row>
    <row r="53" spans="1:16" ht="12.75" customHeight="1">
      <c r="A53" s="192">
        <v>23</v>
      </c>
      <c r="B53" s="433">
        <f>'Application Form'!H94</f>
        <v>0</v>
      </c>
      <c r="C53" s="434"/>
      <c r="D53" s="435"/>
      <c r="E53" s="191">
        <f>'Application Form'!M94</f>
        <v>0</v>
      </c>
      <c r="F53" s="190"/>
      <c r="G53" s="190"/>
      <c r="H53" s="189">
        <f>'Application Form'!V94</f>
        <v>0</v>
      </c>
      <c r="I53" s="189">
        <f>'Application Form'!Z94</f>
        <v>0</v>
      </c>
      <c r="J53" s="188" t="str">
        <f>'Application Form'!AD94</f>
        <v/>
      </c>
      <c r="K53" s="188">
        <f>'Application Form'!AG94</f>
        <v>0</v>
      </c>
      <c r="L53" s="187"/>
      <c r="N53" s="431"/>
      <c r="O53" s="432"/>
      <c r="P53" s="432"/>
    </row>
    <row r="54" spans="1:16" ht="12.75" customHeight="1">
      <c r="A54" s="192">
        <v>24</v>
      </c>
      <c r="B54" s="433">
        <f>'Application Form'!H95</f>
        <v>0</v>
      </c>
      <c r="C54" s="434"/>
      <c r="D54" s="435"/>
      <c r="E54" s="191">
        <f>'Application Form'!M95</f>
        <v>0</v>
      </c>
      <c r="F54" s="190"/>
      <c r="G54" s="190"/>
      <c r="H54" s="189">
        <f>'Application Form'!V95</f>
        <v>0</v>
      </c>
      <c r="I54" s="189">
        <f>'Application Form'!Z95</f>
        <v>0</v>
      </c>
      <c r="J54" s="188" t="str">
        <f>'Application Form'!AD95</f>
        <v/>
      </c>
      <c r="K54" s="188">
        <f>'Application Form'!AG95</f>
        <v>0</v>
      </c>
      <c r="L54" s="187"/>
      <c r="N54" s="431"/>
      <c r="O54" s="432"/>
      <c r="P54" s="432"/>
    </row>
    <row r="55" spans="1:16" ht="12.75" customHeight="1">
      <c r="A55" s="192">
        <v>25</v>
      </c>
      <c r="B55" s="433">
        <f>'Application Form'!H96</f>
        <v>0</v>
      </c>
      <c r="C55" s="434"/>
      <c r="D55" s="435"/>
      <c r="E55" s="191">
        <f>'Application Form'!M96</f>
        <v>0</v>
      </c>
      <c r="F55" s="190"/>
      <c r="G55" s="190"/>
      <c r="H55" s="189">
        <f>'Application Form'!V96</f>
        <v>0</v>
      </c>
      <c r="I55" s="189">
        <f>'Application Form'!Z96</f>
        <v>0</v>
      </c>
      <c r="J55" s="188" t="str">
        <f>'Application Form'!AD96</f>
        <v/>
      </c>
      <c r="K55" s="188">
        <f>'Application Form'!AG96</f>
        <v>0</v>
      </c>
      <c r="L55" s="187"/>
      <c r="N55" s="431"/>
      <c r="O55" s="432"/>
      <c r="P55" s="432"/>
    </row>
    <row r="56" spans="1:16" ht="12.75" customHeight="1">
      <c r="A56" s="192">
        <v>26</v>
      </c>
      <c r="B56" s="433">
        <f>'Application Form'!H97</f>
        <v>0</v>
      </c>
      <c r="C56" s="434"/>
      <c r="D56" s="435"/>
      <c r="E56" s="191">
        <f>'Application Form'!M97</f>
        <v>0</v>
      </c>
      <c r="F56" s="190"/>
      <c r="G56" s="190"/>
      <c r="H56" s="189">
        <f>'Application Form'!V97</f>
        <v>0</v>
      </c>
      <c r="I56" s="189">
        <f>'Application Form'!Z97</f>
        <v>0</v>
      </c>
      <c r="J56" s="188" t="str">
        <f>'Application Form'!AD97</f>
        <v/>
      </c>
      <c r="K56" s="188">
        <f>'Application Form'!AG97</f>
        <v>0</v>
      </c>
      <c r="L56" s="187"/>
      <c r="N56" s="431"/>
      <c r="O56" s="432"/>
      <c r="P56" s="432"/>
    </row>
    <row r="57" spans="1:16" ht="12.75" customHeight="1">
      <c r="A57" s="192">
        <v>27</v>
      </c>
      <c r="B57" s="433">
        <f>'Application Form'!H98</f>
        <v>0</v>
      </c>
      <c r="C57" s="434"/>
      <c r="D57" s="435"/>
      <c r="E57" s="191">
        <f>'Application Form'!M98</f>
        <v>0</v>
      </c>
      <c r="F57" s="190"/>
      <c r="G57" s="190"/>
      <c r="H57" s="189">
        <f>'Application Form'!V98</f>
        <v>0</v>
      </c>
      <c r="I57" s="189">
        <f>'Application Form'!Z98</f>
        <v>0</v>
      </c>
      <c r="J57" s="188" t="str">
        <f>'Application Form'!AD98</f>
        <v/>
      </c>
      <c r="K57" s="188">
        <f>'Application Form'!AG98</f>
        <v>0</v>
      </c>
      <c r="L57" s="187"/>
      <c r="N57" s="431"/>
      <c r="O57" s="432"/>
      <c r="P57" s="432"/>
    </row>
    <row r="58" spans="1:16" ht="12.75" customHeight="1">
      <c r="A58" s="192">
        <v>28</v>
      </c>
      <c r="B58" s="433">
        <f>'Application Form'!H99</f>
        <v>0</v>
      </c>
      <c r="C58" s="434"/>
      <c r="D58" s="435"/>
      <c r="E58" s="191">
        <f>'Application Form'!M99</f>
        <v>0</v>
      </c>
      <c r="F58" s="190"/>
      <c r="G58" s="190"/>
      <c r="H58" s="189">
        <f>'Application Form'!V99</f>
        <v>0</v>
      </c>
      <c r="I58" s="189">
        <f>'Application Form'!Z99</f>
        <v>0</v>
      </c>
      <c r="J58" s="188" t="str">
        <f>'Application Form'!AD99</f>
        <v/>
      </c>
      <c r="K58" s="188">
        <f>'Application Form'!AG99</f>
        <v>0</v>
      </c>
      <c r="L58" s="187"/>
      <c r="N58" s="431"/>
      <c r="O58" s="432"/>
      <c r="P58" s="432"/>
    </row>
    <row r="59" spans="1:16" ht="12.75" customHeight="1">
      <c r="A59" s="192">
        <v>29</v>
      </c>
      <c r="B59" s="433">
        <f>'Application Form'!H100</f>
        <v>0</v>
      </c>
      <c r="C59" s="434"/>
      <c r="D59" s="435"/>
      <c r="E59" s="191">
        <f>'Application Form'!M100</f>
        <v>0</v>
      </c>
      <c r="F59" s="190"/>
      <c r="G59" s="190"/>
      <c r="H59" s="189">
        <f>'Application Form'!V100</f>
        <v>0</v>
      </c>
      <c r="I59" s="189">
        <f>'Application Form'!Z100</f>
        <v>0</v>
      </c>
      <c r="J59" s="188" t="str">
        <f>'Application Form'!AD100</f>
        <v/>
      </c>
      <c r="K59" s="188">
        <f>'Application Form'!AG100</f>
        <v>0</v>
      </c>
      <c r="L59" s="187"/>
      <c r="N59" s="431"/>
      <c r="O59" s="432"/>
      <c r="P59" s="432"/>
    </row>
    <row r="60" spans="1:16" ht="12.75" customHeight="1">
      <c r="A60" s="192">
        <v>30</v>
      </c>
      <c r="B60" s="433">
        <f>'Application Form'!H101</f>
        <v>0</v>
      </c>
      <c r="C60" s="434"/>
      <c r="D60" s="435"/>
      <c r="E60" s="191">
        <f>'Application Form'!M101</f>
        <v>0</v>
      </c>
      <c r="F60" s="190"/>
      <c r="G60" s="190"/>
      <c r="H60" s="189">
        <f>'Application Form'!V101</f>
        <v>0</v>
      </c>
      <c r="I60" s="189">
        <f>'Application Form'!Z101</f>
        <v>0</v>
      </c>
      <c r="J60" s="188" t="str">
        <f>'Application Form'!AD101</f>
        <v/>
      </c>
      <c r="K60" s="188">
        <f>'Application Form'!AG101</f>
        <v>0</v>
      </c>
      <c r="L60" s="187"/>
      <c r="N60" s="431"/>
      <c r="O60" s="432"/>
      <c r="P60" s="432"/>
    </row>
    <row r="61" spans="1:16" ht="12.75" customHeight="1">
      <c r="A61" s="192">
        <v>31</v>
      </c>
      <c r="B61" s="433">
        <f>'Application Form'!H102</f>
        <v>0</v>
      </c>
      <c r="C61" s="434"/>
      <c r="D61" s="435"/>
      <c r="E61" s="191">
        <f>'Application Form'!M102</f>
        <v>0</v>
      </c>
      <c r="F61" s="190"/>
      <c r="G61" s="190"/>
      <c r="H61" s="189">
        <f>'Application Form'!V102</f>
        <v>0</v>
      </c>
      <c r="I61" s="189">
        <f>'Application Form'!Z102</f>
        <v>0</v>
      </c>
      <c r="J61" s="188" t="str">
        <f>'Application Form'!AD102</f>
        <v/>
      </c>
      <c r="K61" s="188">
        <f>'Application Form'!AG102</f>
        <v>0</v>
      </c>
      <c r="L61" s="187"/>
      <c r="N61" s="431"/>
      <c r="O61" s="432"/>
      <c r="P61" s="432"/>
    </row>
    <row r="62" spans="1:16" ht="12.75" customHeight="1">
      <c r="A62" s="192">
        <v>32</v>
      </c>
      <c r="B62" s="433">
        <f>'Application Form'!H103</f>
        <v>0</v>
      </c>
      <c r="C62" s="434"/>
      <c r="D62" s="435"/>
      <c r="E62" s="191">
        <f>'Application Form'!M103</f>
        <v>0</v>
      </c>
      <c r="F62" s="190"/>
      <c r="G62" s="190"/>
      <c r="H62" s="189">
        <f>'Application Form'!V103</f>
        <v>0</v>
      </c>
      <c r="I62" s="189">
        <f>'Application Form'!Z103</f>
        <v>0</v>
      </c>
      <c r="J62" s="188" t="str">
        <f>'Application Form'!AD103</f>
        <v/>
      </c>
      <c r="K62" s="188">
        <f>'Application Form'!AG103</f>
        <v>0</v>
      </c>
      <c r="L62" s="187"/>
      <c r="N62" s="431"/>
      <c r="O62" s="432"/>
      <c r="P62" s="432"/>
    </row>
    <row r="63" spans="1:16" ht="12.75" customHeight="1">
      <c r="A63" s="192">
        <v>33</v>
      </c>
      <c r="B63" s="433">
        <f>'Application Form'!H104</f>
        <v>0</v>
      </c>
      <c r="C63" s="434"/>
      <c r="D63" s="435"/>
      <c r="E63" s="191">
        <f>'Application Form'!M104</f>
        <v>0</v>
      </c>
      <c r="F63" s="190"/>
      <c r="G63" s="190"/>
      <c r="H63" s="189">
        <f>'Application Form'!V104</f>
        <v>0</v>
      </c>
      <c r="I63" s="189">
        <f>'Application Form'!Z104</f>
        <v>0</v>
      </c>
      <c r="J63" s="188" t="str">
        <f>'Application Form'!AD104</f>
        <v/>
      </c>
      <c r="K63" s="188">
        <f>'Application Form'!AG104</f>
        <v>0</v>
      </c>
      <c r="L63" s="187"/>
      <c r="N63" s="431"/>
      <c r="O63" s="432"/>
      <c r="P63" s="432"/>
    </row>
    <row r="64" spans="1:16" ht="12.75" customHeight="1">
      <c r="A64" s="192">
        <v>34</v>
      </c>
      <c r="B64" s="433">
        <f>'Application Form'!H105</f>
        <v>0</v>
      </c>
      <c r="C64" s="434"/>
      <c r="D64" s="435"/>
      <c r="E64" s="191">
        <f>'Application Form'!M105</f>
        <v>0</v>
      </c>
      <c r="F64" s="190"/>
      <c r="G64" s="190"/>
      <c r="H64" s="189">
        <f>'Application Form'!V105</f>
        <v>0</v>
      </c>
      <c r="I64" s="189">
        <f>'Application Form'!Z105</f>
        <v>0</v>
      </c>
      <c r="J64" s="188" t="str">
        <f>'Application Form'!AD105</f>
        <v/>
      </c>
      <c r="K64" s="188">
        <f>'Application Form'!AG105</f>
        <v>0</v>
      </c>
      <c r="L64" s="187"/>
      <c r="N64" s="431"/>
      <c r="O64" s="432"/>
      <c r="P64" s="432"/>
    </row>
    <row r="65" spans="1:16" ht="12.75" customHeight="1">
      <c r="A65" s="192">
        <v>35</v>
      </c>
      <c r="B65" s="433">
        <f>'Application Form'!H106</f>
        <v>0</v>
      </c>
      <c r="C65" s="434"/>
      <c r="D65" s="435"/>
      <c r="E65" s="191">
        <f>'Application Form'!M106</f>
        <v>0</v>
      </c>
      <c r="F65" s="190"/>
      <c r="G65" s="190"/>
      <c r="H65" s="189">
        <f>'Application Form'!V106</f>
        <v>0</v>
      </c>
      <c r="I65" s="189">
        <f>'Application Form'!Z106</f>
        <v>0</v>
      </c>
      <c r="J65" s="188" t="str">
        <f>'Application Form'!AD106</f>
        <v/>
      </c>
      <c r="K65" s="188">
        <f>'Application Form'!AG106</f>
        <v>0</v>
      </c>
      <c r="L65" s="187"/>
      <c r="N65" s="431"/>
      <c r="O65" s="432"/>
      <c r="P65" s="432"/>
    </row>
    <row r="66" spans="1:16" ht="12.75" customHeight="1">
      <c r="A66" s="192">
        <v>36</v>
      </c>
      <c r="B66" s="433">
        <f>'Application Form'!H107</f>
        <v>0</v>
      </c>
      <c r="C66" s="434"/>
      <c r="D66" s="435"/>
      <c r="E66" s="191">
        <f>'Application Form'!M107</f>
        <v>0</v>
      </c>
      <c r="F66" s="190"/>
      <c r="G66" s="190"/>
      <c r="H66" s="189">
        <f>'Application Form'!V107</f>
        <v>0</v>
      </c>
      <c r="I66" s="189">
        <f>'Application Form'!Z107</f>
        <v>0</v>
      </c>
      <c r="J66" s="188" t="str">
        <f>'Application Form'!AD107</f>
        <v/>
      </c>
      <c r="K66" s="188">
        <f>'Application Form'!AG107</f>
        <v>0</v>
      </c>
      <c r="L66" s="187"/>
      <c r="N66" s="431"/>
      <c r="O66" s="432"/>
      <c r="P66" s="432"/>
    </row>
    <row r="67" spans="1:16" ht="12.75" customHeight="1">
      <c r="A67" s="192">
        <v>37</v>
      </c>
      <c r="B67" s="433">
        <f>'Application Form'!H108</f>
        <v>0</v>
      </c>
      <c r="C67" s="434"/>
      <c r="D67" s="435"/>
      <c r="E67" s="191">
        <f>'Application Form'!M108</f>
        <v>0</v>
      </c>
      <c r="F67" s="190"/>
      <c r="G67" s="190"/>
      <c r="H67" s="189">
        <f>'Application Form'!V108</f>
        <v>0</v>
      </c>
      <c r="I67" s="189">
        <f>'Application Form'!Z108</f>
        <v>0</v>
      </c>
      <c r="J67" s="188" t="str">
        <f>'Application Form'!AD108</f>
        <v/>
      </c>
      <c r="K67" s="188">
        <f>'Application Form'!AG108</f>
        <v>0</v>
      </c>
      <c r="L67" s="187"/>
      <c r="N67" s="431"/>
      <c r="O67" s="432"/>
      <c r="P67" s="432"/>
    </row>
    <row r="68" spans="1:16" ht="12.75" customHeight="1">
      <c r="A68" s="192">
        <v>38</v>
      </c>
      <c r="B68" s="433">
        <f>'Application Form'!H109</f>
        <v>0</v>
      </c>
      <c r="C68" s="434"/>
      <c r="D68" s="435"/>
      <c r="E68" s="191">
        <f>'Application Form'!M109</f>
        <v>0</v>
      </c>
      <c r="F68" s="190"/>
      <c r="G68" s="190"/>
      <c r="H68" s="189">
        <f>'Application Form'!V109</f>
        <v>0</v>
      </c>
      <c r="I68" s="189">
        <f>'Application Form'!Z109</f>
        <v>0</v>
      </c>
      <c r="J68" s="188" t="str">
        <f>'Application Form'!AD109</f>
        <v/>
      </c>
      <c r="K68" s="188">
        <f>'Application Form'!AG109</f>
        <v>0</v>
      </c>
      <c r="L68" s="187"/>
      <c r="N68" s="431"/>
      <c r="O68" s="432"/>
      <c r="P68" s="432"/>
    </row>
    <row r="69" spans="1:16" ht="12.75" customHeight="1">
      <c r="A69" s="192">
        <v>39</v>
      </c>
      <c r="B69" s="433">
        <f>'Application Form'!H110</f>
        <v>0</v>
      </c>
      <c r="C69" s="434"/>
      <c r="D69" s="435"/>
      <c r="E69" s="191">
        <f>'Application Form'!M110</f>
        <v>0</v>
      </c>
      <c r="F69" s="190"/>
      <c r="G69" s="190"/>
      <c r="H69" s="189">
        <f>'Application Form'!V110</f>
        <v>0</v>
      </c>
      <c r="I69" s="189">
        <f>'Application Form'!Z110</f>
        <v>0</v>
      </c>
      <c r="J69" s="188" t="str">
        <f>'Application Form'!AD110</f>
        <v/>
      </c>
      <c r="K69" s="188">
        <f>'Application Form'!AG110</f>
        <v>0</v>
      </c>
      <c r="L69" s="187"/>
      <c r="N69" s="431"/>
      <c r="O69" s="432"/>
      <c r="P69" s="432"/>
    </row>
    <row r="70" spans="1:16" ht="12.75" customHeight="1">
      <c r="A70" s="192">
        <v>40</v>
      </c>
      <c r="B70" s="433">
        <f>'Application Form'!H111</f>
        <v>0</v>
      </c>
      <c r="C70" s="434"/>
      <c r="D70" s="435"/>
      <c r="E70" s="191">
        <f>'Application Form'!M111</f>
        <v>0</v>
      </c>
      <c r="F70" s="190"/>
      <c r="G70" s="190"/>
      <c r="H70" s="189">
        <f>'Application Form'!V111</f>
        <v>0</v>
      </c>
      <c r="I70" s="189">
        <f>'Application Form'!Z111</f>
        <v>0</v>
      </c>
      <c r="J70" s="188" t="str">
        <f>'Application Form'!AD111</f>
        <v/>
      </c>
      <c r="K70" s="188">
        <f>'Application Form'!AG111</f>
        <v>0</v>
      </c>
      <c r="L70" s="187"/>
      <c r="N70" s="431"/>
      <c r="O70" s="432"/>
      <c r="P70" s="432"/>
    </row>
    <row r="71" spans="1:16" ht="12.75" customHeight="1">
      <c r="A71" s="192">
        <v>41</v>
      </c>
      <c r="B71" s="433">
        <f>'Application Form'!H112</f>
        <v>0</v>
      </c>
      <c r="C71" s="434"/>
      <c r="D71" s="435"/>
      <c r="E71" s="191">
        <f>'Application Form'!M112</f>
        <v>0</v>
      </c>
      <c r="F71" s="190"/>
      <c r="G71" s="190"/>
      <c r="H71" s="189">
        <f>'Application Form'!V112</f>
        <v>0</v>
      </c>
      <c r="I71" s="189">
        <f>'Application Form'!Z112</f>
        <v>0</v>
      </c>
      <c r="J71" s="188" t="str">
        <f>'Application Form'!AD112</f>
        <v/>
      </c>
      <c r="K71" s="188">
        <f>'Application Form'!AG112</f>
        <v>0</v>
      </c>
      <c r="L71" s="187"/>
      <c r="N71" s="431"/>
      <c r="O71" s="432"/>
      <c r="P71" s="432"/>
    </row>
    <row r="72" spans="1:16" ht="12.75" customHeight="1">
      <c r="A72" s="192">
        <v>42</v>
      </c>
      <c r="B72" s="433">
        <f>'Application Form'!H113</f>
        <v>0</v>
      </c>
      <c r="C72" s="434"/>
      <c r="D72" s="435"/>
      <c r="E72" s="191">
        <f>'Application Form'!M113</f>
        <v>0</v>
      </c>
      <c r="F72" s="190"/>
      <c r="G72" s="190"/>
      <c r="H72" s="189">
        <f>'Application Form'!V113</f>
        <v>0</v>
      </c>
      <c r="I72" s="189">
        <f>'Application Form'!Z113</f>
        <v>0</v>
      </c>
      <c r="J72" s="188" t="str">
        <f>'Application Form'!AD113</f>
        <v/>
      </c>
      <c r="K72" s="188">
        <f>'Application Form'!AG113</f>
        <v>0</v>
      </c>
      <c r="L72" s="187"/>
      <c r="N72" s="431"/>
      <c r="O72" s="432"/>
      <c r="P72" s="432"/>
    </row>
    <row r="73" spans="1:16" ht="12.75" customHeight="1">
      <c r="A73" s="192">
        <v>43</v>
      </c>
      <c r="B73" s="433">
        <f>'Application Form'!H114</f>
        <v>0</v>
      </c>
      <c r="C73" s="434"/>
      <c r="D73" s="435"/>
      <c r="E73" s="191">
        <f>'Application Form'!M114</f>
        <v>0</v>
      </c>
      <c r="F73" s="190"/>
      <c r="G73" s="190"/>
      <c r="H73" s="189">
        <f>'Application Form'!V114</f>
        <v>0</v>
      </c>
      <c r="I73" s="189">
        <f>'Application Form'!Z114</f>
        <v>0</v>
      </c>
      <c r="J73" s="188" t="str">
        <f>'Application Form'!AD114</f>
        <v/>
      </c>
      <c r="K73" s="188">
        <f>'Application Form'!AG114</f>
        <v>0</v>
      </c>
      <c r="L73" s="187"/>
      <c r="N73" s="431"/>
      <c r="O73" s="432"/>
      <c r="P73" s="432"/>
    </row>
    <row r="74" spans="1:16" ht="12.75" customHeight="1">
      <c r="A74" s="192">
        <v>44</v>
      </c>
      <c r="B74" s="433">
        <f>'Application Form'!H115</f>
        <v>0</v>
      </c>
      <c r="C74" s="434"/>
      <c r="D74" s="435"/>
      <c r="E74" s="191">
        <f>'Application Form'!M115</f>
        <v>0</v>
      </c>
      <c r="F74" s="190"/>
      <c r="G74" s="190"/>
      <c r="H74" s="189">
        <f>'Application Form'!V115</f>
        <v>0</v>
      </c>
      <c r="I74" s="189">
        <f>'Application Form'!Z115</f>
        <v>0</v>
      </c>
      <c r="J74" s="188" t="str">
        <f>'Application Form'!AD115</f>
        <v/>
      </c>
      <c r="K74" s="188">
        <f>'Application Form'!AG115</f>
        <v>0</v>
      </c>
      <c r="L74" s="187"/>
      <c r="N74" s="431"/>
      <c r="O74" s="432"/>
      <c r="P74" s="432"/>
    </row>
    <row r="75" spans="1:16" ht="12.75" customHeight="1">
      <c r="A75" s="192">
        <v>45</v>
      </c>
      <c r="B75" s="433">
        <f>'Application Form'!H116</f>
        <v>0</v>
      </c>
      <c r="C75" s="434"/>
      <c r="D75" s="435"/>
      <c r="E75" s="191">
        <f>'Application Form'!M116</f>
        <v>0</v>
      </c>
      <c r="F75" s="190"/>
      <c r="G75" s="190"/>
      <c r="H75" s="189">
        <f>'Application Form'!V116</f>
        <v>0</v>
      </c>
      <c r="I75" s="189">
        <f>'Application Form'!Z116</f>
        <v>0</v>
      </c>
      <c r="J75" s="188" t="str">
        <f>'Application Form'!AD116</f>
        <v/>
      </c>
      <c r="K75" s="188">
        <f>'Application Form'!AG116</f>
        <v>0</v>
      </c>
      <c r="L75" s="187"/>
      <c r="N75" s="431"/>
      <c r="O75" s="432"/>
      <c r="P75" s="432"/>
    </row>
    <row r="76" spans="1:16" ht="12.75" customHeight="1">
      <c r="A76" s="192">
        <v>46</v>
      </c>
      <c r="B76" s="433">
        <f>'Application Form'!H117</f>
        <v>0</v>
      </c>
      <c r="C76" s="434"/>
      <c r="D76" s="435"/>
      <c r="E76" s="191">
        <f>'Application Form'!M117</f>
        <v>0</v>
      </c>
      <c r="F76" s="190"/>
      <c r="G76" s="190"/>
      <c r="H76" s="189">
        <f>'Application Form'!V117</f>
        <v>0</v>
      </c>
      <c r="I76" s="189">
        <f>'Application Form'!Z117</f>
        <v>0</v>
      </c>
      <c r="J76" s="188" t="str">
        <f>'Application Form'!AD117</f>
        <v/>
      </c>
      <c r="K76" s="188">
        <f>'Application Form'!AG117</f>
        <v>0</v>
      </c>
      <c r="L76" s="187"/>
      <c r="N76" s="431"/>
      <c r="O76" s="432"/>
      <c r="P76" s="432"/>
    </row>
    <row r="77" spans="1:16" ht="12.75" customHeight="1">
      <c r="A77" s="192">
        <v>47</v>
      </c>
      <c r="B77" s="433">
        <f>'Application Form'!H118</f>
        <v>0</v>
      </c>
      <c r="C77" s="434"/>
      <c r="D77" s="435"/>
      <c r="E77" s="191">
        <f>'Application Form'!M118</f>
        <v>0</v>
      </c>
      <c r="F77" s="190"/>
      <c r="G77" s="190"/>
      <c r="H77" s="189">
        <f>'Application Form'!V118</f>
        <v>0</v>
      </c>
      <c r="I77" s="189">
        <f>'Application Form'!Z118</f>
        <v>0</v>
      </c>
      <c r="J77" s="188" t="str">
        <f>'Application Form'!AD118</f>
        <v/>
      </c>
      <c r="K77" s="188">
        <f>'Application Form'!AG118</f>
        <v>0</v>
      </c>
      <c r="L77" s="187"/>
      <c r="N77" s="431"/>
      <c r="O77" s="432"/>
      <c r="P77" s="432"/>
    </row>
    <row r="78" spans="1:16" ht="12.75" customHeight="1">
      <c r="A78" s="192">
        <v>48</v>
      </c>
      <c r="B78" s="433">
        <f>'Application Form'!H119</f>
        <v>0</v>
      </c>
      <c r="C78" s="434"/>
      <c r="D78" s="435"/>
      <c r="E78" s="191">
        <f>'Application Form'!M119</f>
        <v>0</v>
      </c>
      <c r="F78" s="190"/>
      <c r="G78" s="190"/>
      <c r="H78" s="189">
        <f>'Application Form'!V119</f>
        <v>0</v>
      </c>
      <c r="I78" s="189">
        <f>'Application Form'!Z119</f>
        <v>0</v>
      </c>
      <c r="J78" s="188" t="str">
        <f>'Application Form'!AD119</f>
        <v/>
      </c>
      <c r="K78" s="188">
        <f>'Application Form'!AG119</f>
        <v>0</v>
      </c>
      <c r="L78" s="187"/>
      <c r="N78" s="431"/>
      <c r="O78" s="432"/>
      <c r="P78" s="432"/>
    </row>
    <row r="79" spans="1:16" ht="12.75" customHeight="1">
      <c r="A79" s="192">
        <v>49</v>
      </c>
      <c r="B79" s="433">
        <f>'Application Form'!H120</f>
        <v>0</v>
      </c>
      <c r="C79" s="434"/>
      <c r="D79" s="435"/>
      <c r="E79" s="191">
        <f>'Application Form'!M120</f>
        <v>0</v>
      </c>
      <c r="F79" s="190"/>
      <c r="G79" s="190"/>
      <c r="H79" s="189">
        <f>'Application Form'!V120</f>
        <v>0</v>
      </c>
      <c r="I79" s="189">
        <f>'Application Form'!Z120</f>
        <v>0</v>
      </c>
      <c r="J79" s="188" t="str">
        <f>'Application Form'!AD120</f>
        <v/>
      </c>
      <c r="K79" s="188">
        <f>'Application Form'!AG120</f>
        <v>0</v>
      </c>
      <c r="L79" s="187"/>
      <c r="N79" s="431"/>
      <c r="O79" s="432"/>
      <c r="P79" s="432"/>
    </row>
    <row r="80" spans="1:16" ht="12.75" customHeight="1">
      <c r="A80" s="192">
        <v>50</v>
      </c>
      <c r="B80" s="433">
        <f>'Application Form'!H121</f>
        <v>0</v>
      </c>
      <c r="C80" s="434"/>
      <c r="D80" s="435"/>
      <c r="E80" s="191">
        <f>'Application Form'!M121</f>
        <v>0</v>
      </c>
      <c r="F80" s="190"/>
      <c r="G80" s="190"/>
      <c r="H80" s="189">
        <f>'Application Form'!V121</f>
        <v>0</v>
      </c>
      <c r="I80" s="189">
        <f>'Application Form'!Z121</f>
        <v>0</v>
      </c>
      <c r="J80" s="188" t="str">
        <f>'Application Form'!AD121</f>
        <v/>
      </c>
      <c r="K80" s="188">
        <f>'Application Form'!AG121</f>
        <v>0</v>
      </c>
      <c r="L80" s="187"/>
      <c r="N80" s="431"/>
      <c r="O80" s="432"/>
      <c r="P80" s="432"/>
    </row>
    <row r="81" spans="1:12" ht="15.75" customHeight="1">
      <c r="A81" s="166"/>
      <c r="B81" s="186"/>
      <c r="C81" s="186"/>
      <c r="D81" s="186"/>
      <c r="E81" s="185"/>
      <c r="F81" s="185"/>
      <c r="G81" s="185"/>
      <c r="H81" s="184"/>
      <c r="I81" s="183"/>
      <c r="J81" s="182"/>
      <c r="K81" s="181"/>
      <c r="L81" s="180"/>
    </row>
    <row r="82" spans="1:12" ht="14.25">
      <c r="B82" s="165"/>
      <c r="C82" s="165"/>
      <c r="D82" s="179" t="s">
        <v>175</v>
      </c>
      <c r="E82" s="178"/>
      <c r="F82" s="177"/>
      <c r="G82" s="177"/>
      <c r="H82" s="177"/>
      <c r="I82" s="177"/>
      <c r="J82" s="177"/>
      <c r="K82" s="177"/>
      <c r="L82" s="176"/>
    </row>
    <row r="83" spans="1:12" ht="14.25">
      <c r="A83" s="165"/>
      <c r="B83" s="165"/>
      <c r="C83" s="165"/>
      <c r="D83" s="165"/>
      <c r="E83" s="175"/>
      <c r="F83" s="173"/>
      <c r="G83" s="173"/>
      <c r="H83" s="173"/>
      <c r="I83" s="173"/>
      <c r="J83" s="173"/>
      <c r="K83" s="173"/>
      <c r="L83" s="172"/>
    </row>
    <row r="84" spans="1:12" ht="14.25">
      <c r="A84" s="165"/>
      <c r="B84" s="165"/>
      <c r="C84" s="165"/>
      <c r="D84" s="165"/>
      <c r="E84" s="174"/>
      <c r="F84" s="173"/>
      <c r="G84" s="173"/>
      <c r="H84" s="173"/>
      <c r="I84" s="173"/>
      <c r="J84" s="173"/>
      <c r="K84" s="173"/>
      <c r="L84" s="172"/>
    </row>
    <row r="85" spans="1:12" ht="14.25">
      <c r="A85" s="165"/>
      <c r="B85" s="165"/>
      <c r="C85" s="165"/>
      <c r="D85" s="165"/>
      <c r="E85" s="171"/>
      <c r="F85" s="170"/>
      <c r="G85" s="170"/>
      <c r="H85" s="170"/>
      <c r="I85" s="170"/>
      <c r="J85" s="170"/>
      <c r="K85" s="170"/>
      <c r="L85" s="169"/>
    </row>
    <row r="86" spans="1:12" ht="29.25" customHeight="1">
      <c r="A86" s="165"/>
      <c r="B86" s="165"/>
      <c r="C86" s="168"/>
      <c r="D86" s="167"/>
      <c r="E86" s="167"/>
      <c r="F86" s="167"/>
      <c r="G86" s="163"/>
      <c r="H86" s="163"/>
      <c r="I86" s="163"/>
      <c r="J86" s="163"/>
      <c r="K86" s="163"/>
      <c r="L86" s="163"/>
    </row>
    <row r="87" spans="1:12" ht="12.75" customHeight="1">
      <c r="A87" s="165"/>
      <c r="B87" s="165"/>
      <c r="C87" s="166" t="s">
        <v>174</v>
      </c>
      <c r="D87" s="163"/>
      <c r="E87" s="163"/>
      <c r="F87" s="163"/>
      <c r="G87" s="163"/>
      <c r="H87" s="163"/>
      <c r="I87" s="163"/>
      <c r="J87" s="163"/>
      <c r="K87" s="163"/>
      <c r="L87" s="163"/>
    </row>
    <row r="88" spans="1:12" ht="12.75" customHeight="1">
      <c r="A88" s="165"/>
      <c r="B88" s="165"/>
      <c r="C88" s="166" t="s">
        <v>173</v>
      </c>
      <c r="D88" s="163"/>
      <c r="E88" s="163"/>
      <c r="F88" s="163"/>
      <c r="G88" s="163"/>
      <c r="H88" s="163"/>
      <c r="I88" s="163"/>
      <c r="J88" s="163"/>
      <c r="K88" s="163"/>
      <c r="L88" s="163"/>
    </row>
    <row r="89" spans="1:12" ht="15" customHeight="1">
      <c r="A89" s="165"/>
      <c r="B89" s="165"/>
      <c r="C89" s="164" t="s">
        <v>172</v>
      </c>
      <c r="D89" s="163"/>
      <c r="E89" s="163"/>
      <c r="F89" s="163"/>
      <c r="G89" s="163"/>
      <c r="H89" s="163"/>
      <c r="I89" s="163"/>
      <c r="J89" s="163"/>
      <c r="K89" s="163"/>
      <c r="L89" s="163"/>
    </row>
    <row r="90" spans="1:12" ht="12.75" customHeight="1">
      <c r="E90" s="162"/>
    </row>
    <row r="91" spans="1:12" s="161" customFormat="1" ht="12.75" customHeight="1">
      <c r="A91" s="436" t="s">
        <v>130</v>
      </c>
      <c r="B91" s="436"/>
      <c r="C91" s="436"/>
      <c r="D91" s="436"/>
      <c r="E91" s="436"/>
      <c r="F91" s="436"/>
      <c r="G91" s="436"/>
      <c r="H91" s="436"/>
      <c r="I91" s="436"/>
      <c r="J91" s="436"/>
      <c r="K91" s="436"/>
      <c r="L91" s="436"/>
    </row>
  </sheetData>
  <mergeCells count="108">
    <mergeCell ref="C6:G8"/>
    <mergeCell ref="B41:D41"/>
    <mergeCell ref="B42:D42"/>
    <mergeCell ref="B43:D43"/>
    <mergeCell ref="J26:L26"/>
    <mergeCell ref="K14:K15"/>
    <mergeCell ref="L14:L15"/>
    <mergeCell ref="D26:G26"/>
    <mergeCell ref="D27:G27"/>
    <mergeCell ref="B36:D36"/>
    <mergeCell ref="A91:L91"/>
    <mergeCell ref="A30:D30"/>
    <mergeCell ref="B31:D31"/>
    <mergeCell ref="B32:D32"/>
    <mergeCell ref="B33:D33"/>
    <mergeCell ref="B34:D34"/>
    <mergeCell ref="B35:D35"/>
    <mergeCell ref="B44:D44"/>
    <mergeCell ref="B45:D45"/>
    <mergeCell ref="B46:D46"/>
    <mergeCell ref="B65:D65"/>
    <mergeCell ref="B66:D66"/>
    <mergeCell ref="B79:D79"/>
    <mergeCell ref="B80:D80"/>
    <mergeCell ref="B78:D78"/>
    <mergeCell ref="B67:D67"/>
    <mergeCell ref="B68:D68"/>
    <mergeCell ref="B69:D69"/>
    <mergeCell ref="B70:D70"/>
    <mergeCell ref="B71:D71"/>
    <mergeCell ref="B72:D72"/>
    <mergeCell ref="B51:D51"/>
    <mergeCell ref="B49:D49"/>
    <mergeCell ref="B50:D50"/>
    <mergeCell ref="N42:P42"/>
    <mergeCell ref="N31:P31"/>
    <mergeCell ref="N32:P32"/>
    <mergeCell ref="N33:P33"/>
    <mergeCell ref="N34:P34"/>
    <mergeCell ref="N35:P35"/>
    <mergeCell ref="N36:P36"/>
    <mergeCell ref="B47:D47"/>
    <mergeCell ref="B40:D40"/>
    <mergeCell ref="B37:D37"/>
    <mergeCell ref="B38:D38"/>
    <mergeCell ref="B39:D39"/>
    <mergeCell ref="N37:P37"/>
    <mergeCell ref="N38:P38"/>
    <mergeCell ref="N39:P39"/>
    <mergeCell ref="N40:P40"/>
    <mergeCell ref="N41:P41"/>
    <mergeCell ref="N43:P43"/>
    <mergeCell ref="N44:P44"/>
    <mergeCell ref="N45:P45"/>
    <mergeCell ref="N46:P46"/>
    <mergeCell ref="N47:P47"/>
    <mergeCell ref="B48:D48"/>
    <mergeCell ref="B63:D63"/>
    <mergeCell ref="B64:D64"/>
    <mergeCell ref="B55:D55"/>
    <mergeCell ref="B56:D56"/>
    <mergeCell ref="B57:D57"/>
    <mergeCell ref="B58:D58"/>
    <mergeCell ref="B59:D59"/>
    <mergeCell ref="B52:D52"/>
    <mergeCell ref="B53:D53"/>
    <mergeCell ref="B54:D54"/>
    <mergeCell ref="N61:P61"/>
    <mergeCell ref="N62:P62"/>
    <mergeCell ref="N63:P63"/>
    <mergeCell ref="N64:P64"/>
    <mergeCell ref="N71:P71"/>
    <mergeCell ref="N72:P72"/>
    <mergeCell ref="N73:P73"/>
    <mergeCell ref="N48:P48"/>
    <mergeCell ref="N49:P49"/>
    <mergeCell ref="N50:P50"/>
    <mergeCell ref="N51:P51"/>
    <mergeCell ref="N52:P52"/>
    <mergeCell ref="N53:P53"/>
    <mergeCell ref="N54:P54"/>
    <mergeCell ref="N55:P55"/>
    <mergeCell ref="N56:P56"/>
    <mergeCell ref="N57:P57"/>
    <mergeCell ref="N74:P74"/>
    <mergeCell ref="N79:P79"/>
    <mergeCell ref="N80:P80"/>
    <mergeCell ref="N75:P75"/>
    <mergeCell ref="N76:P76"/>
    <mergeCell ref="N77:P77"/>
    <mergeCell ref="N78:P78"/>
    <mergeCell ref="N58:P58"/>
    <mergeCell ref="B73:D73"/>
    <mergeCell ref="B74:D74"/>
    <mergeCell ref="B75:D75"/>
    <mergeCell ref="B76:D76"/>
    <mergeCell ref="B77:D77"/>
    <mergeCell ref="B61:D61"/>
    <mergeCell ref="B62:D62"/>
    <mergeCell ref="N65:P65"/>
    <mergeCell ref="N66:P66"/>
    <mergeCell ref="B60:D60"/>
    <mergeCell ref="N67:P67"/>
    <mergeCell ref="N68:P68"/>
    <mergeCell ref="N69:P69"/>
    <mergeCell ref="N70:P70"/>
    <mergeCell ref="N59:P59"/>
    <mergeCell ref="N60:P60"/>
  </mergeCells>
  <phoneticPr fontId="4"/>
  <conditionalFormatting sqref="D14:D20 L13:L16 H26:H27 D26:D27 N31:P80 B31:B80 E31:K80">
    <cfRule type="cellIs" dxfId="0" priority="1" stopIfTrue="1" operator="equal">
      <formula>0</formula>
    </cfRule>
  </conditionalFormatting>
  <hyperlinks>
    <hyperlink ref="I10" r:id="rId1"/>
  </hyperlinks>
  <printOptions horizontalCentered="1"/>
  <pageMargins left="0.17" right="0.17" top="0.43" bottom="0.19685039370078741" header="0.19685039370078741" footer="0.19685039370078741"/>
  <pageSetup paperSize="9" scale="63" orientation="portrait" verticalDpi="300" r:id="rId2"/>
  <headerFooter alignWithMargins="0">
    <oddHeader>&amp;L&amp;G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Application Form</vt:lpstr>
      <vt:lpstr>Sample Shipping Info</vt:lpstr>
      <vt:lpstr>Receipt of Samples</vt:lpstr>
      <vt:lpstr>CheckList</vt:lpstr>
      <vt:lpstr>'Application Form'!Print_Area</vt:lpstr>
      <vt:lpstr>'Receipt of Samples'!Print_Area</vt:lpstr>
      <vt:lpstr>'Sample Shipping 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2018-10-16T06:14:02Z</cp:lastPrinted>
  <dcterms:created xsi:type="dcterms:W3CDTF">2011-03-18T05:50:36Z</dcterms:created>
  <dcterms:modified xsi:type="dcterms:W3CDTF">2021-05-28T07:16:36Z</dcterms:modified>
</cp:coreProperties>
</file>